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416" windowWidth="14460" windowHeight="8265" activeTab="3"/>
  </bookViews>
  <sheets>
    <sheet name="MAU 9" sheetId="1" r:id="rId1"/>
    <sheet name="MAU 11" sheetId="2" r:id="rId2"/>
    <sheet name="mau 5" sheetId="3" r:id="rId3"/>
    <sheet name="MAU 10" sheetId="4" r:id="rId4"/>
  </sheets>
  <definedNames/>
  <calcPr fullCalcOnLoad="1"/>
</workbook>
</file>

<file path=xl/sharedStrings.xml><?xml version="1.0" encoding="utf-8"?>
<sst xmlns="http://schemas.openxmlformats.org/spreadsheetml/2006/main" count="385" uniqueCount="252">
  <si>
    <t>STT</t>
  </si>
  <si>
    <t>Nội dung</t>
  </si>
  <si>
    <t>Tổng số</t>
  </si>
  <si>
    <t>Chia ra theo khối lớp</t>
  </si>
  <si>
    <t>Lớp 6</t>
  </si>
  <si>
    <t>Lớp 7</t>
  </si>
  <si>
    <t>Lớp 8</t>
  </si>
  <si>
    <t>Lớp 9</t>
  </si>
  <si>
    <t>I</t>
  </si>
  <si>
    <t>Số học sinh chia theo hạnh kiểm</t>
  </si>
  <si>
    <t>Tốt</t>
  </si>
  <si>
    <t>(tỷ lệ so với tổng số)</t>
  </si>
  <si>
    <t>Khá</t>
  </si>
  <si>
    <t>Trung bình</t>
  </si>
  <si>
    <t>Yếu</t>
  </si>
  <si>
    <t>II</t>
  </si>
  <si>
    <t>Số học sinh chia theo học lực</t>
  </si>
  <si>
    <t>Giỏi</t>
  </si>
  <si>
    <t>Kém</t>
  </si>
  <si>
    <t>III</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</si>
  <si>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</si>
  <si>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</si>
  <si>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</si>
  <si>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</si>
  <si>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</si>
  <si>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</si>
  <si>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</si>
  <si>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</si>
  <si>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</si>
  <si>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</si>
  <si>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</si>
  <si>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IV</t>
  </si>
  <si>
    <t>Cấp tỉnh/thành phố</t>
  </si>
  <si>
    <t>Quốc gia, khu vực một số nước, quốc tế</t>
  </si>
  <si>
    <t>V</t>
  </si>
  <si>
    <t>Số học sinh dự xét hoặc dự thi tốt nghiệp</t>
  </si>
  <si>
    <t>VI</t>
  </si>
  <si>
    <t>Số học sinh được công nhận tốt nghiệp</t>
  </si>
  <si>
    <t xml:space="preserve">Giỏi </t>
  </si>
  <si>
    <t xml:space="preserve">Khá </t>
  </si>
  <si>
    <t xml:space="preserve">Trung bình </t>
  </si>
  <si>
    <t>VII</t>
  </si>
  <si>
    <t xml:space="preserve">Số học sinh thi đỗ đại học, cao đẳng công lập </t>
  </si>
  <si>
    <t>VIII</t>
  </si>
  <si>
    <t xml:space="preserve">Số học sinh thi đỗ đại học, cao đẳng ngoài công lập </t>
  </si>
  <si>
    <t>IX</t>
  </si>
  <si>
    <t>Số học sinh nam/số học sinh nữ</t>
  </si>
  <si>
    <t>X</t>
  </si>
  <si>
    <t>Số học sinh dân tộc thiểu số</t>
  </si>
  <si>
    <t>0/1</t>
  </si>
  <si>
    <t>Số học sinh đạt giải các kỳ thi học sinh giỏi</t>
  </si>
  <si>
    <t>HIỆU TRƯỞNG</t>
  </si>
  <si>
    <t>THÔNG BÁO</t>
  </si>
  <si>
    <t>1/2</t>
  </si>
  <si>
    <t>0/3</t>
  </si>
  <si>
    <t>(0.0%/0.6%)</t>
  </si>
  <si>
    <t>1.7%</t>
  </si>
  <si>
    <t>0.78%</t>
  </si>
  <si>
    <t>0.64%</t>
  </si>
  <si>
    <t>55/56</t>
  </si>
  <si>
    <t>60/55</t>
  </si>
  <si>
    <t>1/1</t>
  </si>
  <si>
    <t>(0.0%0.2%)</t>
  </si>
  <si>
    <t>(0.2%0.4%)</t>
  </si>
  <si>
    <t>(0.2%0.2%)</t>
  </si>
  <si>
    <t>235/226</t>
  </si>
  <si>
    <t>59/51</t>
  </si>
  <si>
    <t>61/64</t>
  </si>
  <si>
    <t>Hình thức tuyển dụng</t>
  </si>
  <si>
    <t>Trình độ đào tạo</t>
  </si>
  <si>
    <t>Ghi chú</t>
  </si>
  <si>
    <t>Tuyển dụng trước NĐ 116 và tuyển dụng theo NĐ 116 (Biên chế, hợp đồng làm việc ban đầu, hợp đồng làm việc có thời hạn, hợp đồng làm việc không thời hạn)</t>
  </si>
  <si>
    <t>Các hợp đồng khác  (Hợp đồng làm việc, hợp đồng vụ việc, ngắn hạn, thỉnh giảng, hợp đồng theo NĐ 68)</t>
  </si>
  <si>
    <t>TS</t>
  </si>
  <si>
    <t>ThS</t>
  </si>
  <si>
    <t>ĐH</t>
  </si>
  <si>
    <t>CĐ</t>
  </si>
  <si>
    <t>TCCN</t>
  </si>
  <si>
    <t>Dưới TCCN</t>
  </si>
  <si>
    <t>Tổng số giáo viên, cán bộ quản lý và nhân viên</t>
  </si>
  <si>
    <t>x</t>
  </si>
  <si>
    <t>Giáo viên</t>
  </si>
  <si>
    <t>Trong đó số giáo viên dạy môn</t>
  </si>
  <si>
    <t>Văn</t>
  </si>
  <si>
    <t>Toán</t>
  </si>
  <si>
    <t>Anh</t>
  </si>
  <si>
    <t>Lý</t>
  </si>
  <si>
    <t>Hóa</t>
  </si>
  <si>
    <t>Sinh</t>
  </si>
  <si>
    <t>KTPV</t>
  </si>
  <si>
    <t>KTCN</t>
  </si>
  <si>
    <t>KTNN</t>
  </si>
  <si>
    <t>Sử</t>
  </si>
  <si>
    <t>Địa</t>
  </si>
  <si>
    <t>GDCD</t>
  </si>
  <si>
    <t>Thể dục</t>
  </si>
  <si>
    <t xml:space="preserve"> Âm nhạc</t>
  </si>
  <si>
    <t>Mĩ thuật</t>
  </si>
  <si>
    <t>Tin</t>
  </si>
  <si>
    <t>Cán bộ quản lý</t>
  </si>
  <si>
    <t>Hiệu trưởng</t>
  </si>
  <si>
    <t>Phó hiệu trưởng</t>
  </si>
  <si>
    <t>Nhân viên</t>
  </si>
  <si>
    <t>Nhân viên văn thư</t>
  </si>
  <si>
    <t>Nhân viên kế toán</t>
  </si>
  <si>
    <t>Thủ quĩ</t>
  </si>
  <si>
    <t>Nhân viên y tế</t>
  </si>
  <si>
    <t>Nhân viên thiết bị</t>
  </si>
  <si>
    <t>Nhân viên THTN</t>
  </si>
  <si>
    <t>Tổng phụ trách</t>
  </si>
  <si>
    <t>Giám thị</t>
  </si>
  <si>
    <t>Nhân viên kỹ thuật</t>
  </si>
  <si>
    <t>Phục vụ</t>
  </si>
  <si>
    <t>trình độ 9/12</t>
  </si>
  <si>
    <t>Bảo vệ</t>
  </si>
  <si>
    <t>trình độ 9/13</t>
  </si>
  <si>
    <t>Biểu 05_TT09BGDĐT_THCS</t>
  </si>
  <si>
    <t xml:space="preserve">THÔNG BÁO </t>
  </si>
  <si>
    <t>Chia theo khối lớp</t>
  </si>
  <si>
    <t xml:space="preserve">Lớp 8 </t>
  </si>
  <si>
    <t xml:space="preserve">Điều kiện tuyển sinh </t>
  </si>
  <si>
    <t>100% học sinh hoàn thành CTTH thuộc địa bàn tuyển sinh vào lớp 6</t>
  </si>
  <si>
    <t xml:space="preserve">100% học sinh đã học xong lớp 6 </t>
  </si>
  <si>
    <t xml:space="preserve">100% học sinh đã học xong lớp 7 </t>
  </si>
  <si>
    <t xml:space="preserve">100% học sinh đã học xong lớp 8 </t>
  </si>
  <si>
    <t>Chương trình giáo dục mà cơ sở giáo dục tuân thủ</t>
  </si>
  <si>
    <t>Tất cả các khối lớp thực hiện theo chương trình GDPT có 37 tuần chuyên môn theo qui định của PGD&amp;ĐT.</t>
  </si>
  <si>
    <t>Yêu cầu về phối hợp giữa cơ sở giáo dục và gia đình. 
Yêu cầu về thái độ học tập của học sinh</t>
  </si>
  <si>
    <t xml:space="preserve">Nghiêm túc thực hiện việc liên lạc với phụ huynh học sinh nhằm thông tin kịp thời việc học tập của học sinh giữa nhà trường và gia đình.
Về thái độ học tập của học sinh: Nghiêm túc thực hiện Điều lệ trường trung học và Nội qui, quy định của nhà trường
</t>
  </si>
  <si>
    <t>Điều kiện cơ sở vật chất của cơ sở giáo dục cam kết phục vụ học sinh (như các loại phòng phục vụ học tập, thiết bị dạy học, tin học ...)</t>
  </si>
  <si>
    <t>Đảm bảo sử dụng có hiệu quả 100% về CSVC và trang thiết bị sẵn có tại đơn vị nhằm phục vụ tốt việc học tập của học sinh để nâng cao chất lượng giảng dạy và học tập của nhà trường.</t>
  </si>
  <si>
    <t>Các hoạt động hỗ trợ học tập, sinh hoạt của học sinh ở cơ sở giáo dục</t>
  </si>
  <si>
    <t>Thực hiện nghiêm túc các hoạt động ngoại khóa, hoạt động GDNGLL để hỗ trợ việc học tập của học sinh tốt hơn.</t>
  </si>
  <si>
    <t>Đội ngũ giáo viên, cán bộ quản lý, phương pháp quản lý của cơ sở giáo dục</t>
  </si>
  <si>
    <t xml:space="preserve">100% CB quản lý và giáo viên có trình độ CĐSP trở lên.
100% CB quản lý và giáo viên ứng dụng được CNTT trong quản lý và giảng dạy.
</t>
  </si>
  <si>
    <t>Kết quả đạo đức, học tập, sức khỏe của học sinh dự kiến đạt được</t>
  </si>
  <si>
    <t>HL : 98 % từ TB trở lên</t>
  </si>
  <si>
    <t>HL : 96 % từ TB trở lên</t>
  </si>
  <si>
    <t>HK : 100 % từ TB trở lên</t>
  </si>
  <si>
    <t>HK :  % từ TB 100 trở lên</t>
  </si>
  <si>
    <t>Khả năng học tập tiếp tục của học sinh</t>
  </si>
  <si>
    <t>Phấn đấu 80 % học sinh đã TN.THCS năm học 2015-2016 vào học lớp 10 THPT , 20% vào học các trường trung cấp chuyên nghiệp và học nghề.</t>
  </si>
  <si>
    <t>PHÒNG GD&amp;ĐT PHÚ GIÁO</t>
  </si>
  <si>
    <t>TRƯỜNG THCS AN LINH</t>
  </si>
  <si>
    <t>Số lượng</t>
  </si>
  <si>
    <t>Bình quân</t>
  </si>
  <si>
    <t xml:space="preserve">Số phòng học </t>
  </si>
  <si>
    <r>
      <t xml:space="preserve"> m</t>
    </r>
    <r>
      <rPr>
        <vertAlign val="superscript"/>
        <sz val="14"/>
        <rFont val="Times New Roman"/>
        <family val="1"/>
      </rPr>
      <t>2</t>
    </r>
    <r>
      <rPr>
        <sz val="14"/>
        <rFont val="Times New Roman"/>
        <family val="1"/>
      </rPr>
      <t>/HS</t>
    </r>
  </si>
  <si>
    <t xml:space="preserve">Loại phòng học </t>
  </si>
  <si>
    <t>-</t>
  </si>
  <si>
    <t xml:space="preserve">Phòng học kiên cố </t>
  </si>
  <si>
    <t xml:space="preserve">Phòng học bán kiên cố </t>
  </si>
  <si>
    <t>Phòng học tạm</t>
  </si>
  <si>
    <t xml:space="preserve">Số phòng học bộ môn </t>
  </si>
  <si>
    <t>Số phòng học đa chức năng (có phương tiện nghe nhìn)</t>
  </si>
  <si>
    <t>Phòng khác</t>
  </si>
  <si>
    <t>Bình quân lớp/phòng học</t>
  </si>
  <si>
    <t>Bình quân học sinh/lớp</t>
  </si>
  <si>
    <t>Số điểm trường</t>
  </si>
  <si>
    <r>
      <t xml:space="preserve">Tổng số diện tích đất </t>
    </r>
    <r>
      <rPr>
        <sz val="14"/>
        <rFont val="Times New Roman"/>
        <family val="1"/>
      </rPr>
      <t xml:space="preserve"> (m</t>
    </r>
    <r>
      <rPr>
        <vertAlign val="superscript"/>
        <sz val="14"/>
        <rFont val="Times New Roman"/>
        <family val="1"/>
      </rPr>
      <t>2</t>
    </r>
    <r>
      <rPr>
        <sz val="14"/>
        <rFont val="Times New Roman"/>
        <family val="1"/>
      </rPr>
      <t>)</t>
    </r>
  </si>
  <si>
    <r>
      <t xml:space="preserve">Tổng diện tích sân chơi, bãi tập </t>
    </r>
    <r>
      <rPr>
        <sz val="14"/>
        <rFont val="Times New Roman"/>
        <family val="1"/>
      </rPr>
      <t>(m</t>
    </r>
    <r>
      <rPr>
        <vertAlign val="superscript"/>
        <sz val="14"/>
        <rFont val="Times New Roman"/>
        <family val="1"/>
      </rPr>
      <t>2</t>
    </r>
    <r>
      <rPr>
        <sz val="14"/>
        <rFont val="Times New Roman"/>
        <family val="1"/>
      </rPr>
      <t>)</t>
    </r>
  </si>
  <si>
    <t>Tổng diện tích các phòng</t>
  </si>
  <si>
    <r>
      <t>Diện tích phòng học  (m</t>
    </r>
    <r>
      <rPr>
        <vertAlign val="superscript"/>
        <sz val="14"/>
        <rFont val="Times New Roman"/>
        <family val="1"/>
      </rPr>
      <t>2</t>
    </r>
    <r>
      <rPr>
        <sz val="14"/>
        <rFont val="Times New Roman"/>
        <family val="1"/>
      </rPr>
      <t>)</t>
    </r>
  </si>
  <si>
    <r>
      <t>Diện tích phòng học bộ môn (m</t>
    </r>
    <r>
      <rPr>
        <vertAlign val="superscript"/>
        <sz val="14"/>
        <rFont val="Times New Roman"/>
        <family val="1"/>
      </rPr>
      <t>2</t>
    </r>
    <r>
      <rPr>
        <sz val="14"/>
        <rFont val="Times New Roman"/>
        <family val="1"/>
      </rPr>
      <t>)</t>
    </r>
  </si>
  <si>
    <r>
      <t>Diện tích phòng chuẩn bị (m</t>
    </r>
    <r>
      <rPr>
        <vertAlign val="superscript"/>
        <sz val="14"/>
        <rFont val="Times New Roman"/>
        <family val="1"/>
      </rPr>
      <t>2</t>
    </r>
    <r>
      <rPr>
        <sz val="14"/>
        <rFont val="Times New Roman"/>
        <family val="1"/>
      </rPr>
      <t>)</t>
    </r>
  </si>
  <si>
    <r>
      <t>Diện tích thư viện (m</t>
    </r>
    <r>
      <rPr>
        <vertAlign val="superscript"/>
        <sz val="14"/>
        <rFont val="Times New Roman"/>
        <family val="1"/>
      </rPr>
      <t>2</t>
    </r>
    <r>
      <rPr>
        <sz val="14"/>
        <rFont val="Times New Roman"/>
        <family val="1"/>
      </rPr>
      <t>)</t>
    </r>
  </si>
  <si>
    <t>Diện tích phòng thiết bị</t>
  </si>
  <si>
    <t xml:space="preserve">Diện tích nhà tập đa năng </t>
  </si>
  <si>
    <t>Diện tích phòng truyền thống</t>
  </si>
  <si>
    <t>Diện tích phòng hội trường</t>
  </si>
  <si>
    <t>Nhà xe giáo viên</t>
  </si>
  <si>
    <t xml:space="preserve">Nhà xe học sinh </t>
  </si>
  <si>
    <t xml:space="preserve">Tổng số thiết bị dạy học tối thiểu </t>
  </si>
  <si>
    <t>Khối lớp 6</t>
  </si>
  <si>
    <t>Khối lớp 7</t>
  </si>
  <si>
    <t>Khối lớp 8</t>
  </si>
  <si>
    <t>Khối lớp 9</t>
  </si>
  <si>
    <t>Khu vườn sinh vật, vườn địa lí (diện tích/thiết bị)</t>
  </si>
  <si>
    <r>
      <t xml:space="preserve">Tổng số máy vi tính đang sử dụng phục vụ học tập  </t>
    </r>
    <r>
      <rPr>
        <sz val="14"/>
        <rFont val="Times New Roman"/>
        <family val="1"/>
      </rPr>
      <t>(ĐVT: bộ)</t>
    </r>
  </si>
  <si>
    <t xml:space="preserve">Tổng số thiết bị đang sử dụng </t>
  </si>
  <si>
    <t>Máy chiếu tích hợp bảng thông minh</t>
  </si>
  <si>
    <t>Máy chiếu OverHead/projector/vật thể</t>
  </si>
  <si>
    <t>Máy tính</t>
  </si>
  <si>
    <t>Máy in</t>
  </si>
  <si>
    <t>Laptop</t>
  </si>
  <si>
    <t>Máy photocopy</t>
  </si>
  <si>
    <t>Ti vi</t>
  </si>
  <si>
    <t xml:space="preserve">Loa </t>
  </si>
  <si>
    <t>Âm li</t>
  </si>
  <si>
    <t>TB điều chỉnh âm thanh Power mai Nanomax PA 4800</t>
  </si>
  <si>
    <t>TB điều chỉnh âm thanh Mixer Nanomax Mx102S</t>
  </si>
  <si>
    <t>Đàn (Các loại): ghitar :19; organ: 2</t>
  </si>
  <si>
    <t>Số lượng m2</t>
  </si>
  <si>
    <t>Nhà bếp</t>
  </si>
  <si>
    <t>XI</t>
  </si>
  <si>
    <t>Nhà ăn</t>
  </si>
  <si>
    <r>
      <t>Số lượng phòng, tổng diện tích (m</t>
    </r>
    <r>
      <rPr>
        <vertAlign val="superscript"/>
        <sz val="14"/>
        <rFont val="Times New Roman"/>
        <family val="1"/>
      </rPr>
      <t>2</t>
    </r>
    <r>
      <rPr>
        <sz val="14"/>
        <rFont val="Times New Roman"/>
        <family val="1"/>
      </rPr>
      <t>)</t>
    </r>
  </si>
  <si>
    <t xml:space="preserve">Số chỗ </t>
  </si>
  <si>
    <t>Diện tích bình quân tại chỗ</t>
  </si>
  <si>
    <t>XII</t>
  </si>
  <si>
    <t>Phòng nghỉ cho  học sinh bán trú</t>
  </si>
  <si>
    <t>XIII</t>
  </si>
  <si>
    <t xml:space="preserve">Khu nội trú </t>
  </si>
  <si>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sinh).</t>
  </si>
  <si>
    <t>XIV</t>
  </si>
  <si>
    <t>Nhà vệ sinh</t>
  </si>
  <si>
    <t>Dùng cho giáo viên</t>
  </si>
  <si>
    <t>Dùng cho học sinh</t>
  </si>
  <si>
    <r>
      <t>Số m</t>
    </r>
    <r>
      <rPr>
        <b/>
        <vertAlign val="superscript"/>
        <sz val="14"/>
        <rFont val="Times New Roman"/>
        <family val="1"/>
      </rPr>
      <t>2</t>
    </r>
    <r>
      <rPr>
        <b/>
        <sz val="14"/>
        <rFont val="Times New Roman"/>
        <family val="1"/>
      </rPr>
      <t>/học sinh</t>
    </r>
  </si>
  <si>
    <t>Chung</t>
  </si>
  <si>
    <t>Nam/Nữ</t>
  </si>
  <si>
    <t xml:space="preserve">Đạt chuẩn vệ sinh* </t>
  </si>
  <si>
    <t>10</t>
  </si>
  <si>
    <r>
      <t>0.023m</t>
    </r>
    <r>
      <rPr>
        <vertAlign val="superscript"/>
        <sz val="14"/>
        <rFont val="Times New Roman"/>
        <family val="1"/>
      </rPr>
      <t>2</t>
    </r>
    <r>
      <rPr>
        <sz val="14"/>
        <rFont val="Times New Roman"/>
        <family val="1"/>
      </rPr>
      <t>/HS</t>
    </r>
  </si>
  <si>
    <t>Chưa đạt chuẩn vệ sinh*</t>
  </si>
  <si>
    <t>Có</t>
  </si>
  <si>
    <t>Không</t>
  </si>
  <si>
    <t>XV</t>
  </si>
  <si>
    <t>Nguồn nước sinh hoạt hợp vệ sinh</t>
  </si>
  <si>
    <t>XVI</t>
  </si>
  <si>
    <t>Nguồn điện (lưới, phát điện riêng)</t>
  </si>
  <si>
    <t>XVII</t>
  </si>
  <si>
    <t>Kết nối internet (ADSL)</t>
  </si>
  <si>
    <t>XVIII</t>
  </si>
  <si>
    <t>Trang thông tin điện tử (website) của trường</t>
  </si>
  <si>
    <t>XIX</t>
  </si>
  <si>
    <t>Tường rào xây</t>
  </si>
  <si>
    <t>THỦ TRƯỞNG ĐƠN VỊ</t>
  </si>
  <si>
    <t>Biểu 11_TT09BGDĐT_THCS</t>
  </si>
  <si>
    <t>Biểu 09_TT09BGDĐT_THCS</t>
  </si>
  <si>
    <t>Biểu 10_TT09BGDĐT_THCS</t>
  </si>
  <si>
    <t>27,8</t>
  </si>
  <si>
    <r>
      <t>21,6m</t>
    </r>
    <r>
      <rPr>
        <vertAlign val="superscript"/>
        <sz val="13"/>
        <rFont val="Times New Roman"/>
        <family val="1"/>
      </rPr>
      <t>2</t>
    </r>
    <r>
      <rPr>
        <sz val="13"/>
        <rFont val="Times New Roman"/>
        <family val="1"/>
      </rPr>
      <t>/học sinh</t>
    </r>
  </si>
  <si>
    <r>
      <t>1,27m</t>
    </r>
    <r>
      <rPr>
        <vertAlign val="superscript"/>
        <sz val="14"/>
        <rFont val="Times New Roman"/>
        <family val="1"/>
      </rPr>
      <t>2</t>
    </r>
    <r>
      <rPr>
        <sz val="14"/>
        <rFont val="Times New Roman"/>
        <family val="1"/>
      </rPr>
      <t>/HS</t>
    </r>
  </si>
  <si>
    <r>
      <t>1.94m</t>
    </r>
    <r>
      <rPr>
        <vertAlign val="superscript"/>
        <sz val="14"/>
        <rFont val="Times New Roman"/>
        <family val="1"/>
      </rPr>
      <t>2</t>
    </r>
    <r>
      <rPr>
        <sz val="14"/>
        <rFont val="Times New Roman"/>
        <family val="1"/>
      </rPr>
      <t>/HS</t>
    </r>
  </si>
  <si>
    <r>
      <t>3,2 m</t>
    </r>
    <r>
      <rPr>
        <vertAlign val="superscript"/>
        <sz val="14"/>
        <rFont val="Times New Roman"/>
        <family val="1"/>
      </rPr>
      <t>2</t>
    </r>
    <r>
      <rPr>
        <sz val="14"/>
        <rFont val="Times New Roman"/>
        <family val="1"/>
      </rPr>
      <t>/HS</t>
    </r>
  </si>
  <si>
    <r>
      <t>0.2m</t>
    </r>
    <r>
      <rPr>
        <vertAlign val="superscript"/>
        <sz val="14"/>
        <rFont val="Times New Roman"/>
        <family val="1"/>
      </rPr>
      <t>2</t>
    </r>
    <r>
      <rPr>
        <sz val="14"/>
        <rFont val="Times New Roman"/>
        <family val="1"/>
      </rPr>
      <t>/HS</t>
    </r>
  </si>
  <si>
    <r>
      <t>0.09m</t>
    </r>
    <r>
      <rPr>
        <vertAlign val="superscript"/>
        <sz val="14"/>
        <rFont val="Times New Roman"/>
        <family val="1"/>
      </rPr>
      <t>2</t>
    </r>
    <r>
      <rPr>
        <sz val="14"/>
        <rFont val="Times New Roman"/>
        <family val="1"/>
      </rPr>
      <t>/HS</t>
    </r>
  </si>
  <si>
    <r>
      <t>0.27m</t>
    </r>
    <r>
      <rPr>
        <vertAlign val="superscript"/>
        <sz val="14"/>
        <rFont val="Times New Roman"/>
        <family val="1"/>
      </rPr>
      <t>2</t>
    </r>
    <r>
      <rPr>
        <sz val="14"/>
        <rFont val="Times New Roman"/>
        <family val="1"/>
      </rPr>
      <t>/HS</t>
    </r>
  </si>
  <si>
    <r>
      <t>0,98m</t>
    </r>
    <r>
      <rPr>
        <vertAlign val="superscript"/>
        <sz val="14"/>
        <rFont val="Times New Roman"/>
        <family val="1"/>
      </rPr>
      <t>2</t>
    </r>
    <r>
      <rPr>
        <sz val="14"/>
        <rFont val="Times New Roman"/>
        <family val="1"/>
      </rPr>
      <t>/GV</t>
    </r>
  </si>
  <si>
    <r>
      <t>0.33m</t>
    </r>
    <r>
      <rPr>
        <vertAlign val="superscript"/>
        <sz val="14"/>
        <rFont val="Times New Roman"/>
        <family val="1"/>
      </rPr>
      <t>2</t>
    </r>
    <r>
      <rPr>
        <sz val="14"/>
        <rFont val="Times New Roman"/>
        <family val="1"/>
      </rPr>
      <t>/HS</t>
    </r>
  </si>
  <si>
    <t>HL : 97 % từ TB trở lên</t>
  </si>
  <si>
    <t>HL : 100 % từ TB trở lên</t>
  </si>
  <si>
    <t>An Linh, ngày 03   tháng  09  năm 2017</t>
  </si>
  <si>
    <t>An Linh, ngày 03  tháng 09 năm 2017</t>
  </si>
  <si>
    <t>An Linh, ngày      tháng     năm 2017</t>
  </si>
  <si>
    <t>An Linh, ngày     tháng    năm 2017</t>
  </si>
  <si>
    <t>`</t>
  </si>
  <si>
    <t>CAM KẾT CHẤT LƯỢNG GIÁO DỤC NĂM HỌC 2017 -2018</t>
  </si>
  <si>
    <t>CÔNG KHAI CƠ SỞ VẬT CHẤT NĂM HỌC 2017 - 2018</t>
  </si>
  <si>
    <t>CÔNG KHAI THÔNG TIN CHẤT LƯỢNG GIÁO DỤC PHỔ THÔNG NĂM HỌC 2017-2018</t>
  </si>
  <si>
    <t>CÔNG KHAI VỀ ĐỘI NGŨ NHÀ GIÁO, CÁN BỘ QUẢN LÝ VÀ NHÂN VIÊN 2017-2018</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</si>
</sst>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_);_(* \(#,##0\);_(* &quot;-&quot;??_);_(@_)"/>
    <numFmt numFmtId="186" formatCode="0.000"/>
  </numFmts>
  <fonts count="60">
    <font>
      <sz val="10"/>
      <name val=".VnArial"/>
      <family val="0"/>
    </font>
    <font>
      <sz val="13"/>
      <name val="Times New Roman"/>
      <family val="1"/>
    </font>
    <font>
      <b/>
      <sz val="13"/>
      <name val="Times New Roman"/>
      <family val="1"/>
    </font>
    <font>
      <sz val="8"/>
      <name val=".VnArial"/>
      <family val="2"/>
    </font>
    <font>
      <sz val="9"/>
      <name val="Times New Roman"/>
      <family val="1"/>
    </font>
    <font>
      <i/>
      <sz val="13"/>
      <name val="Times New Roman"/>
      <family val="1"/>
    </font>
    <font>
      <i/>
      <sz val="12"/>
      <name val="Times New Roman"/>
      <family val="1"/>
    </font>
    <font>
      <b/>
      <sz val="12"/>
      <name val="Times New Roman"/>
      <family val="1"/>
    </font>
    <font>
      <sz val="11"/>
      <name val="Times New Roman"/>
      <family val="1"/>
    </font>
    <font>
      <sz val="10"/>
      <name val="Times New Roman"/>
      <family val="1"/>
    </font>
    <font>
      <sz val="12"/>
      <color indexed="8"/>
      <name val="Times New Roman"/>
      <family val="1"/>
    </font>
    <font>
      <sz val="14"/>
      <name val="Times New Roman"/>
      <family val="1"/>
    </font>
    <font>
      <i/>
      <sz val="10"/>
      <name val="Times New Roman"/>
      <family val="1"/>
    </font>
    <font>
      <b/>
      <sz val="14"/>
      <name val="Times New Roman"/>
      <family val="1"/>
    </font>
    <font>
      <i/>
      <sz val="14"/>
      <name val="Times New Roman"/>
      <family val="1"/>
    </font>
    <font>
      <sz val="10"/>
      <name val="Arial"/>
      <family val="2"/>
    </font>
    <font>
      <vertAlign val="superscript"/>
      <sz val="14"/>
      <name val="Times New Roman"/>
      <family val="1"/>
    </font>
    <font>
      <vertAlign val="superscript"/>
      <sz val="13"/>
      <name val="Times New Roman"/>
      <family val="1"/>
    </font>
    <font>
      <b/>
      <vertAlign val="superscript"/>
      <sz val="14"/>
      <name val="Times New Roman"/>
      <family val="1"/>
    </font>
    <font>
      <i/>
      <sz val="10"/>
      <name val=".VnArial"/>
      <family val="2"/>
    </font>
    <font>
      <b/>
      <i/>
      <sz val="10"/>
      <name val=".VnArial"/>
      <family val="2"/>
    </font>
    <font>
      <sz val="14"/>
      <name val=".VnArial"/>
      <family val="2"/>
    </font>
    <font>
      <sz val="11"/>
      <color indexed="8"/>
      <name val=".VnArial"/>
      <family val="2"/>
    </font>
    <font>
      <sz val="11"/>
      <color indexed="9"/>
      <name val=".VnArial"/>
      <family val="2"/>
    </font>
    <font>
      <sz val="11"/>
      <color indexed="20"/>
      <name val=".VnArial"/>
      <family val="2"/>
    </font>
    <font>
      <b/>
      <sz val="11"/>
      <color indexed="52"/>
      <name val=".VnArial"/>
      <family val="2"/>
    </font>
    <font>
      <b/>
      <sz val="11"/>
      <color indexed="9"/>
      <name val=".VnArial"/>
      <family val="2"/>
    </font>
    <font>
      <i/>
      <sz val="11"/>
      <color indexed="23"/>
      <name val=".VnArial"/>
      <family val="2"/>
    </font>
    <font>
      <u val="single"/>
      <sz val="10"/>
      <color indexed="20"/>
      <name val=".VnArial"/>
      <family val="2"/>
    </font>
    <font>
      <sz val="11"/>
      <color indexed="17"/>
      <name val=".VnArial"/>
      <family val="2"/>
    </font>
    <font>
      <b/>
      <sz val="15"/>
      <color indexed="56"/>
      <name val=".VnArial"/>
      <family val="2"/>
    </font>
    <font>
      <b/>
      <sz val="13"/>
      <color indexed="56"/>
      <name val=".VnArial"/>
      <family val="2"/>
    </font>
    <font>
      <b/>
      <sz val="11"/>
      <color indexed="56"/>
      <name val=".VnArial"/>
      <family val="2"/>
    </font>
    <font>
      <u val="single"/>
      <sz val="10"/>
      <color indexed="12"/>
      <name val=".VnArial"/>
      <family val="2"/>
    </font>
    <font>
      <sz val="11"/>
      <color indexed="62"/>
      <name val=".VnArial"/>
      <family val="2"/>
    </font>
    <font>
      <sz val="11"/>
      <color indexed="52"/>
      <name val=".VnArial"/>
      <family val="2"/>
    </font>
    <font>
      <sz val="11"/>
      <color indexed="60"/>
      <name val=".VnArial"/>
      <family val="2"/>
    </font>
    <font>
      <b/>
      <sz val="11"/>
      <color indexed="63"/>
      <name val=".VnArial"/>
      <family val="2"/>
    </font>
    <font>
      <b/>
      <sz val="18"/>
      <color indexed="56"/>
      <name val="Cambria"/>
      <family val="2"/>
    </font>
    <font>
      <b/>
      <sz val="11"/>
      <color indexed="8"/>
      <name val=".VnArial"/>
      <family val="2"/>
    </font>
    <font>
      <sz val="11"/>
      <color indexed="10"/>
      <name val=".VnArial"/>
      <family val="2"/>
    </font>
    <font>
      <sz val="11"/>
      <color theme="1"/>
      <name val=".VnArial"/>
      <family val="2"/>
    </font>
    <font>
      <sz val="11"/>
      <color theme="0"/>
      <name val=".VnArial"/>
      <family val="2"/>
    </font>
    <font>
      <sz val="11"/>
      <color rgb="FF9C0006"/>
      <name val=".VnArial"/>
      <family val="2"/>
    </font>
    <font>
      <b/>
      <sz val="11"/>
      <color rgb="FFFA7D00"/>
      <name val=".VnArial"/>
      <family val="2"/>
    </font>
    <font>
      <b/>
      <sz val="11"/>
      <color theme="0"/>
      <name val=".VnArial"/>
      <family val="2"/>
    </font>
    <font>
      <i/>
      <sz val="11"/>
      <color rgb="FF7F7F7F"/>
      <name val=".VnArial"/>
      <family val="2"/>
    </font>
    <font>
      <u val="single"/>
      <sz val="10"/>
      <color theme="11"/>
      <name val=".VnArial"/>
      <family val="2"/>
    </font>
    <font>
      <sz val="11"/>
      <color rgb="FF006100"/>
      <name val=".VnArial"/>
      <family val="2"/>
    </font>
    <font>
      <b/>
      <sz val="15"/>
      <color theme="3"/>
      <name val=".VnArial"/>
      <family val="2"/>
    </font>
    <font>
      <b/>
      <sz val="13"/>
      <color theme="3"/>
      <name val=".VnArial"/>
      <family val="2"/>
    </font>
    <font>
      <b/>
      <sz val="11"/>
      <color theme="3"/>
      <name val=".VnArial"/>
      <family val="2"/>
    </font>
    <font>
      <u val="single"/>
      <sz val="10"/>
      <color theme="10"/>
      <name val=".VnArial"/>
      <family val="2"/>
    </font>
    <font>
      <sz val="11"/>
      <color rgb="FF3F3F76"/>
      <name val=".VnArial"/>
      <family val="2"/>
    </font>
    <font>
      <sz val="11"/>
      <color rgb="FFFA7D00"/>
      <name val=".VnArial"/>
      <family val="2"/>
    </font>
    <font>
      <sz val="11"/>
      <color rgb="FF9C6500"/>
      <name val=".VnArial"/>
      <family val="2"/>
    </font>
    <font>
      <b/>
      <sz val="11"/>
      <color rgb="FF3F3F3F"/>
      <name val=".VnArial"/>
      <family val="2"/>
    </font>
    <font>
      <b/>
      <sz val="18"/>
      <color theme="3"/>
      <name val="Cambria"/>
      <family val="2"/>
    </font>
    <font>
      <b/>
      <sz val="11"/>
      <color theme="1"/>
      <name val=".VnArial"/>
      <family val="2"/>
    </font>
    <font>
      <sz val="11"/>
      <color rgb="FFFF0000"/>
      <name val=".Vn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style="thin">
        <color indexed="63"/>
      </top>
      <bottom style="thin">
        <color indexed="63"/>
      </bottom>
    </border>
    <border>
      <left style="medium"/>
      <right style="medium"/>
      <top>
        <color indexed="63"/>
      </top>
      <bottom>
        <color indexed="63"/>
      </bottom>
    </border>
    <border>
      <left style="medium"/>
      <right style="medium"/>
      <top style="medium"/>
      <bottom style="thin">
        <color indexed="63"/>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10" fillId="33" borderId="9">
      <alignment horizontal="center" vertical="center"/>
      <protection locked="0"/>
    </xf>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170">
    <xf numFmtId="0" fontId="0" fillId="0" borderId="0" xfId="0" applyAlignment="1">
      <alignment/>
    </xf>
    <xf numFmtId="0" fontId="1" fillId="34" borderId="11" xfId="0" applyFont="1" applyFill="1" applyBorder="1" applyAlignment="1">
      <alignment horizontal="center" wrapText="1"/>
    </xf>
    <xf numFmtId="0" fontId="2" fillId="34" borderId="12" xfId="0" applyFont="1" applyFill="1" applyBorder="1" applyAlignment="1">
      <alignment horizontal="center" wrapText="1"/>
    </xf>
    <xf numFmtId="0" fontId="2" fillId="34" borderId="12" xfId="0" applyFont="1" applyFill="1" applyBorder="1" applyAlignment="1">
      <alignment/>
    </xf>
    <xf numFmtId="0" fontId="2" fillId="34" borderId="13" xfId="0" applyFont="1" applyFill="1" applyBorder="1" applyAlignment="1">
      <alignment horizontal="center"/>
    </xf>
    <xf numFmtId="0" fontId="2" fillId="34" borderId="11" xfId="0" applyFont="1" applyFill="1" applyBorder="1" applyAlignment="1">
      <alignment horizontal="center"/>
    </xf>
    <xf numFmtId="0" fontId="1" fillId="34" borderId="14" xfId="0" applyFont="1" applyFill="1" applyBorder="1" applyAlignment="1">
      <alignment/>
    </xf>
    <xf numFmtId="0" fontId="1" fillId="34" borderId="11" xfId="0" applyFont="1" applyFill="1" applyBorder="1" applyAlignment="1">
      <alignment/>
    </xf>
    <xf numFmtId="0" fontId="1" fillId="34" borderId="14" xfId="0" applyFont="1" applyFill="1" applyBorder="1" applyAlignment="1">
      <alignment horizontal="center"/>
    </xf>
    <xf numFmtId="10" fontId="1" fillId="34" borderId="11" xfId="0" applyNumberFormat="1" applyFont="1" applyFill="1" applyBorder="1" applyAlignment="1">
      <alignment horizontal="center"/>
    </xf>
    <xf numFmtId="0" fontId="1" fillId="34" borderId="11" xfId="0" applyFont="1" applyFill="1" applyBorder="1" applyAlignment="1">
      <alignment horizontal="center"/>
    </xf>
    <xf numFmtId="0" fontId="2" fillId="34" borderId="14" xfId="0" applyFont="1" applyFill="1" applyBorder="1" applyAlignment="1">
      <alignment/>
    </xf>
    <xf numFmtId="0" fontId="2" fillId="34" borderId="11" xfId="0" applyFont="1" applyFill="1" applyBorder="1" applyAlignment="1">
      <alignment/>
    </xf>
    <xf numFmtId="0" fontId="1" fillId="34" borderId="13" xfId="0" applyFont="1" applyFill="1" applyBorder="1" applyAlignment="1">
      <alignment horizontal="center" wrapText="1"/>
    </xf>
    <xf numFmtId="0" fontId="2" fillId="34" borderId="13" xfId="0" applyFont="1" applyFill="1" applyBorder="1" applyAlignment="1">
      <alignment horizontal="center" wrapText="1"/>
    </xf>
    <xf numFmtId="0" fontId="1" fillId="34" borderId="15" xfId="0" applyFont="1" applyFill="1" applyBorder="1" applyAlignment="1">
      <alignment horizontal="center"/>
    </xf>
    <xf numFmtId="0" fontId="2" fillId="34" borderId="15" xfId="0" applyFont="1" applyFill="1" applyBorder="1" applyAlignment="1">
      <alignment horizontal="center"/>
    </xf>
    <xf numFmtId="0" fontId="1" fillId="34" borderId="15" xfId="0" applyFont="1" applyFill="1" applyBorder="1" applyAlignment="1">
      <alignment/>
    </xf>
    <xf numFmtId="0" fontId="1" fillId="34" borderId="13" xfId="0" applyFont="1" applyFill="1" applyBorder="1" applyAlignment="1">
      <alignment/>
    </xf>
    <xf numFmtId="184" fontId="1" fillId="34" borderId="11" xfId="0" applyNumberFormat="1" applyFont="1" applyFill="1" applyBorder="1" applyAlignment="1">
      <alignment horizontal="center"/>
    </xf>
    <xf numFmtId="184" fontId="1" fillId="34" borderId="13" xfId="0" applyNumberFormat="1" applyFont="1" applyFill="1" applyBorder="1" applyAlignment="1">
      <alignment horizontal="center"/>
    </xf>
    <xf numFmtId="10" fontId="1" fillId="34" borderId="13" xfId="0" applyNumberFormat="1" applyFont="1" applyFill="1" applyBorder="1" applyAlignment="1">
      <alignment horizontal="center"/>
    </xf>
    <xf numFmtId="0" fontId="4" fillId="34" borderId="11" xfId="0" applyFont="1" applyFill="1" applyBorder="1" applyAlignment="1">
      <alignment horizontal="center"/>
    </xf>
    <xf numFmtId="0" fontId="2" fillId="34" borderId="15" xfId="0" applyFont="1" applyFill="1" applyBorder="1" applyAlignment="1">
      <alignment wrapText="1"/>
    </xf>
    <xf numFmtId="0" fontId="1" fillId="34" borderId="16" xfId="0" applyFont="1" applyFill="1" applyBorder="1" applyAlignment="1">
      <alignment horizontal="center" wrapText="1"/>
    </xf>
    <xf numFmtId="0" fontId="1" fillId="34" borderId="17" xfId="0" applyFont="1" applyFill="1" applyBorder="1" applyAlignment="1">
      <alignment/>
    </xf>
    <xf numFmtId="0" fontId="2" fillId="0" borderId="0" xfId="0" applyFont="1" applyAlignment="1">
      <alignment horizontal="center"/>
    </xf>
    <xf numFmtId="0" fontId="5" fillId="0" borderId="0" xfId="0" applyFont="1" applyAlignment="1">
      <alignment horizontal="center"/>
    </xf>
    <xf numFmtId="0" fontId="1" fillId="0" borderId="0" xfId="0" applyFont="1" applyAlignment="1">
      <alignment/>
    </xf>
    <xf numFmtId="0" fontId="2" fillId="34" borderId="16" xfId="0" applyFont="1" applyFill="1" applyBorder="1" applyAlignment="1">
      <alignment horizontal="center"/>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2" fillId="0" borderId="0" xfId="0" applyFont="1" applyAlignment="1">
      <alignment/>
    </xf>
    <xf numFmtId="0" fontId="9" fillId="0" borderId="0" xfId="0" applyFont="1" applyAlignment="1">
      <alignment/>
    </xf>
    <xf numFmtId="49" fontId="1" fillId="34" borderId="14" xfId="0" applyNumberFormat="1" applyFont="1" applyFill="1" applyBorder="1" applyAlignment="1">
      <alignment horizontal="center"/>
    </xf>
    <xf numFmtId="0" fontId="1" fillId="34" borderId="13" xfId="0" applyFont="1" applyFill="1" applyBorder="1" applyAlignment="1">
      <alignment horizontal="center"/>
    </xf>
    <xf numFmtId="0" fontId="10" fillId="33" borderId="18" xfId="62" applyNumberFormat="1" applyFont="1" applyFill="1" applyBorder="1" applyAlignment="1" applyProtection="1">
      <alignment horizontal="center" vertical="center"/>
      <protection locked="0"/>
    </xf>
    <xf numFmtId="0" fontId="1" fillId="34" borderId="19" xfId="0" applyFont="1" applyFill="1" applyBorder="1" applyAlignment="1">
      <alignment horizontal="center"/>
    </xf>
    <xf numFmtId="49" fontId="1" fillId="34" borderId="19" xfId="0" applyNumberFormat="1" applyFont="1" applyFill="1" applyBorder="1" applyAlignment="1">
      <alignment horizontal="center"/>
    </xf>
    <xf numFmtId="0" fontId="8" fillId="34" borderId="13" xfId="0" applyFont="1" applyFill="1" applyBorder="1" applyAlignment="1">
      <alignment horizontal="center"/>
    </xf>
    <xf numFmtId="0" fontId="1" fillId="34" borderId="16" xfId="0" applyFont="1" applyFill="1" applyBorder="1" applyAlignment="1">
      <alignment horizontal="center"/>
    </xf>
    <xf numFmtId="0" fontId="10" fillId="33" borderId="20" xfId="62" applyNumberFormat="1" applyFont="1" applyFill="1" applyBorder="1" applyAlignment="1" applyProtection="1">
      <alignment horizontal="center" vertical="center"/>
      <protection locked="0"/>
    </xf>
    <xf numFmtId="0" fontId="1" fillId="34" borderId="19" xfId="0" applyFont="1" applyFill="1" applyBorder="1" applyAlignment="1">
      <alignment horizontal="center" vertical="top"/>
    </xf>
    <xf numFmtId="0" fontId="1" fillId="0" borderId="21"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0" xfId="0"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2" fillId="0" borderId="0" xfId="0" applyFont="1" applyBorder="1" applyAlignment="1">
      <alignment vertical="center" wrapText="1"/>
    </xf>
    <xf numFmtId="0" fontId="11" fillId="0" borderId="0" xfId="58" applyFont="1" applyBorder="1" applyAlignment="1">
      <alignment horizontal="center" vertical="center" wrapText="1"/>
      <protection/>
    </xf>
    <xf numFmtId="0" fontId="11" fillId="0" borderId="0" xfId="58" applyFont="1" applyBorder="1" applyAlignment="1">
      <alignment vertical="center" wrapText="1"/>
      <protection/>
    </xf>
    <xf numFmtId="0" fontId="13" fillId="34" borderId="27" xfId="58" applyFont="1" applyFill="1" applyBorder="1" applyAlignment="1">
      <alignment horizontal="center" vertical="center" wrapText="1"/>
      <protection/>
    </xf>
    <xf numFmtId="0" fontId="11" fillId="34" borderId="27" xfId="58" applyFont="1" applyFill="1" applyBorder="1" applyAlignment="1">
      <alignment horizontal="center"/>
      <protection/>
    </xf>
    <xf numFmtId="0" fontId="11" fillId="34" borderId="27" xfId="58" applyFont="1" applyFill="1" applyBorder="1" applyAlignment="1">
      <alignment horizontal="center" vertical="center" wrapText="1"/>
      <protection/>
    </xf>
    <xf numFmtId="0" fontId="11" fillId="0" borderId="27" xfId="58" applyFont="1" applyBorder="1" applyAlignment="1">
      <alignment horizontal="center" vertical="center" wrapText="1"/>
      <protection/>
    </xf>
    <xf numFmtId="0" fontId="11" fillId="34" borderId="27" xfId="58" applyFont="1" applyFill="1" applyBorder="1" applyAlignment="1">
      <alignment horizontal="left" vertical="center" wrapText="1"/>
      <protection/>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2" fontId="11" fillId="0" borderId="27" xfId="58" applyNumberFormat="1" applyFont="1" applyBorder="1" applyAlignment="1">
      <alignment horizontal="center" vertical="center" wrapText="1"/>
      <protection/>
    </xf>
    <xf numFmtId="0" fontId="13" fillId="34" borderId="27" xfId="58" applyFont="1" applyFill="1" applyBorder="1" applyAlignment="1">
      <alignment vertical="center" wrapText="1"/>
      <protection/>
    </xf>
    <xf numFmtId="185" fontId="11" fillId="0" borderId="27" xfId="44" applyNumberFormat="1" applyFont="1" applyBorder="1" applyAlignment="1">
      <alignment vertical="center" wrapText="1"/>
    </xf>
    <xf numFmtId="0" fontId="11" fillId="0" borderId="27" xfId="58" applyFont="1" applyBorder="1" applyAlignment="1">
      <alignment vertical="center" wrapText="1"/>
      <protection/>
    </xf>
    <xf numFmtId="0" fontId="13" fillId="0" borderId="27" xfId="58" applyFont="1" applyBorder="1" applyAlignment="1">
      <alignment horizontal="center" vertical="center" wrapText="1"/>
      <protection/>
    </xf>
    <xf numFmtId="0" fontId="8" fillId="0" borderId="27" xfId="58" applyFont="1" applyBorder="1" applyAlignment="1">
      <alignment horizontal="center" vertical="center" wrapText="1"/>
      <protection/>
    </xf>
    <xf numFmtId="0" fontId="11" fillId="0" borderId="27" xfId="58" applyFont="1" applyBorder="1" applyAlignment="1">
      <alignment horizontal="left" vertical="center" wrapText="1"/>
      <protection/>
    </xf>
    <xf numFmtId="49" fontId="11" fillId="0" borderId="27" xfId="58" applyNumberFormat="1" applyFont="1" applyBorder="1" applyAlignment="1">
      <alignment horizontal="center" vertical="center" wrapText="1"/>
      <protection/>
    </xf>
    <xf numFmtId="0" fontId="11" fillId="0" borderId="27" xfId="58" applyFont="1" applyBorder="1" applyAlignment="1">
      <alignment horizontal="justify" vertical="center" wrapText="1"/>
      <protection/>
    </xf>
    <xf numFmtId="186" fontId="11" fillId="0" borderId="27" xfId="58" applyNumberFormat="1" applyFont="1" applyBorder="1" applyAlignment="1">
      <alignment horizontal="center" vertical="center" wrapText="1"/>
      <protection/>
    </xf>
    <xf numFmtId="0" fontId="11" fillId="0" borderId="0" xfId="58" applyFont="1" applyAlignment="1">
      <alignment horizontal="center" vertical="center" wrapText="1"/>
      <protection/>
    </xf>
    <xf numFmtId="0" fontId="1" fillId="0" borderId="0" xfId="0" applyFont="1" applyBorder="1" applyAlignment="1">
      <alignment vertical="center" wrapText="1"/>
    </xf>
    <xf numFmtId="0" fontId="1" fillId="0" borderId="0" xfId="0" applyFont="1" applyBorder="1" applyAlignment="1">
      <alignment vertical="center"/>
    </xf>
    <xf numFmtId="0" fontId="13"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2" fillId="0" borderId="0" xfId="0" applyFont="1" applyAlignment="1">
      <alignment/>
    </xf>
    <xf numFmtId="0" fontId="19" fillId="0" borderId="0" xfId="0" applyFont="1" applyAlignment="1">
      <alignment/>
    </xf>
    <xf numFmtId="0" fontId="21" fillId="0" borderId="0" xfId="0" applyFont="1" applyAlignment="1">
      <alignment horizontal="center" vertical="center"/>
    </xf>
    <xf numFmtId="0" fontId="14" fillId="0" borderId="0" xfId="0" applyFont="1" applyAlignment="1">
      <alignment horizontal="center"/>
    </xf>
    <xf numFmtId="0" fontId="1" fillId="34" borderId="15" xfId="0" applyFont="1" applyFill="1" applyBorder="1" applyAlignment="1">
      <alignment horizontal="center" wrapText="1"/>
    </xf>
    <xf numFmtId="0" fontId="1" fillId="34" borderId="13" xfId="0" applyFont="1" applyFill="1" applyBorder="1" applyAlignment="1">
      <alignment horizontal="center" wrapText="1"/>
    </xf>
    <xf numFmtId="0" fontId="1" fillId="34" borderId="15" xfId="0" applyFont="1" applyFill="1" applyBorder="1" applyAlignment="1">
      <alignment horizontal="center"/>
    </xf>
    <xf numFmtId="0" fontId="1" fillId="34" borderId="13" xfId="0" applyFont="1" applyFill="1" applyBorder="1" applyAlignment="1">
      <alignment horizontal="center"/>
    </xf>
    <xf numFmtId="0" fontId="1" fillId="34" borderId="28" xfId="0" applyFont="1" applyFill="1" applyBorder="1" applyAlignment="1">
      <alignment horizontal="center" wrapText="1"/>
    </xf>
    <xf numFmtId="0" fontId="1" fillId="34" borderId="29" xfId="0" applyFont="1" applyFill="1" applyBorder="1" applyAlignment="1">
      <alignment horizontal="center" wrapText="1"/>
    </xf>
    <xf numFmtId="0" fontId="1" fillId="34" borderId="30" xfId="0" applyFont="1" applyFill="1" applyBorder="1" applyAlignment="1">
      <alignment horizontal="center" wrapText="1"/>
    </xf>
    <xf numFmtId="0" fontId="2" fillId="34" borderId="15" xfId="0" applyFont="1" applyFill="1" applyBorder="1" applyAlignment="1">
      <alignment horizontal="center" wrapText="1"/>
    </xf>
    <xf numFmtId="0" fontId="2" fillId="34" borderId="13" xfId="0" applyFont="1" applyFill="1" applyBorder="1" applyAlignment="1">
      <alignment horizontal="center" wrapText="1"/>
    </xf>
    <xf numFmtId="0" fontId="2" fillId="34" borderId="15" xfId="0" applyFont="1" applyFill="1" applyBorder="1" applyAlignment="1">
      <alignment horizontal="center"/>
    </xf>
    <xf numFmtId="0" fontId="2" fillId="34" borderId="13" xfId="0" applyFont="1" applyFill="1" applyBorder="1" applyAlignment="1">
      <alignment horizontal="center"/>
    </xf>
    <xf numFmtId="0" fontId="7" fillId="0" borderId="0" xfId="0" applyFont="1" applyAlignment="1">
      <alignment horizontal="center"/>
    </xf>
    <xf numFmtId="0" fontId="2" fillId="0" borderId="0" xfId="0" applyFont="1" applyAlignment="1">
      <alignment wrapText="1"/>
    </xf>
    <xf numFmtId="0" fontId="13" fillId="0" borderId="0" xfId="0" applyFont="1" applyAlignment="1">
      <alignment horizontal="center"/>
    </xf>
    <xf numFmtId="0" fontId="2" fillId="0" borderId="21"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Border="1" applyAlignment="1">
      <alignment horizontal="right" vertical="center" wrapText="1"/>
    </xf>
    <xf numFmtId="0" fontId="1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0"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center"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0" xfId="0" applyFont="1" applyBorder="1" applyAlignment="1">
      <alignment horizontal="left" vertical="center"/>
    </xf>
    <xf numFmtId="0" fontId="15" fillId="0" borderId="36" xfId="0" applyFont="1" applyBorder="1" applyAlignment="1">
      <alignment horizontal="left"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8" xfId="0" applyFont="1" applyBorder="1" applyAlignment="1">
      <alignment horizontal="center" vertical="center" wrapText="1"/>
    </xf>
    <xf numFmtId="0" fontId="2" fillId="0" borderId="0" xfId="58" applyFont="1" applyBorder="1" applyAlignment="1">
      <alignment horizontal="center" vertical="center" wrapText="1"/>
      <protection/>
    </xf>
    <xf numFmtId="0" fontId="13" fillId="34" borderId="27" xfId="58" applyFont="1" applyFill="1" applyBorder="1" applyAlignment="1">
      <alignment horizontal="center" vertical="center" wrapText="1"/>
      <protection/>
    </xf>
    <xf numFmtId="0" fontId="13" fillId="34" borderId="27" xfId="58" applyFont="1" applyFill="1" applyBorder="1" applyAlignment="1">
      <alignment horizontal="left" vertical="center" wrapText="1"/>
      <protection/>
    </xf>
    <xf numFmtId="0" fontId="11" fillId="34" borderId="27" xfId="58" applyFont="1" applyFill="1" applyBorder="1" applyAlignment="1">
      <alignment horizontal="left" vertical="center" wrapText="1"/>
      <protection/>
    </xf>
    <xf numFmtId="0" fontId="11" fillId="34" borderId="37" xfId="58" applyFont="1" applyFill="1" applyBorder="1" applyAlignment="1">
      <alignment horizontal="left" vertical="center"/>
      <protection/>
    </xf>
    <xf numFmtId="0" fontId="11" fillId="34" borderId="49" xfId="58" applyFont="1" applyFill="1" applyBorder="1" applyAlignment="1">
      <alignment horizontal="left" vertical="center"/>
      <protection/>
    </xf>
    <xf numFmtId="0" fontId="11" fillId="34" borderId="50" xfId="58" applyFont="1" applyFill="1" applyBorder="1" applyAlignment="1">
      <alignment horizontal="left" vertical="center"/>
      <protection/>
    </xf>
    <xf numFmtId="0" fontId="11" fillId="34" borderId="37" xfId="58" applyFont="1" applyFill="1" applyBorder="1" applyAlignment="1">
      <alignment horizontal="left" vertical="center" wrapText="1"/>
      <protection/>
    </xf>
    <xf numFmtId="0" fontId="11" fillId="34" borderId="49" xfId="58" applyFont="1" applyFill="1" applyBorder="1" applyAlignment="1">
      <alignment horizontal="left" vertical="center" wrapText="1"/>
      <protection/>
    </xf>
    <xf numFmtId="0" fontId="11" fillId="34" borderId="50" xfId="58" applyFont="1" applyFill="1" applyBorder="1" applyAlignment="1">
      <alignment horizontal="left" vertical="center" wrapText="1"/>
      <protection/>
    </xf>
    <xf numFmtId="0" fontId="11" fillId="34" borderId="27" xfId="58" applyFont="1" applyFill="1" applyBorder="1" applyAlignment="1">
      <alignment horizontal="center" vertical="center" wrapText="1"/>
      <protection/>
    </xf>
    <xf numFmtId="0" fontId="11" fillId="0" borderId="27" xfId="58" applyFont="1" applyBorder="1" applyAlignment="1">
      <alignment horizontal="center" vertical="center" wrapText="1"/>
      <protection/>
    </xf>
    <xf numFmtId="185" fontId="11" fillId="0" borderId="27" xfId="44" applyNumberFormat="1" applyFont="1" applyBorder="1" applyAlignment="1">
      <alignment horizontal="center" vertical="center" wrapText="1"/>
    </xf>
    <xf numFmtId="0" fontId="13" fillId="0" borderId="27" xfId="58" applyFont="1" applyBorder="1" applyAlignment="1">
      <alignment horizontal="center" vertical="center" wrapText="1"/>
      <protection/>
    </xf>
    <xf numFmtId="0" fontId="13" fillId="0" borderId="23" xfId="58" applyFont="1" applyBorder="1" applyAlignment="1">
      <alignment horizontal="center" vertical="center" wrapText="1"/>
      <protection/>
    </xf>
    <xf numFmtId="0" fontId="13" fillId="0" borderId="25" xfId="58" applyFont="1" applyBorder="1" applyAlignment="1">
      <alignment horizontal="center" vertical="center" wrapText="1"/>
      <protection/>
    </xf>
    <xf numFmtId="0" fontId="13" fillId="0" borderId="27" xfId="58" applyFont="1" applyBorder="1" applyAlignment="1">
      <alignment horizontal="center" vertical="center" wrapText="1"/>
      <protection/>
    </xf>
    <xf numFmtId="0" fontId="2" fillId="0" borderId="37" xfId="58" applyFont="1" applyBorder="1" applyAlignment="1">
      <alignment horizontal="center" vertical="center" wrapText="1"/>
      <protection/>
    </xf>
    <xf numFmtId="0" fontId="2" fillId="0" borderId="50" xfId="58" applyFont="1" applyBorder="1" applyAlignment="1">
      <alignment horizontal="center" vertical="center" wrapText="1"/>
      <protection/>
    </xf>
    <xf numFmtId="0" fontId="11" fillId="0" borderId="0" xfId="58" applyFont="1" applyBorder="1" applyAlignment="1">
      <alignment horizontal="center" vertical="center" wrapText="1"/>
      <protection/>
    </xf>
    <xf numFmtId="0" fontId="14" fillId="0" borderId="0" xfId="58" applyFont="1" applyBorder="1" applyAlignment="1">
      <alignment horizontal="center" vertical="center" wrapText="1"/>
      <protection/>
    </xf>
    <xf numFmtId="0" fontId="13" fillId="0" borderId="0" xfId="58" applyFont="1" applyBorder="1" applyAlignment="1">
      <alignment horizontal="center" vertical="center" wrapText="1"/>
      <protection/>
    </xf>
    <xf numFmtId="0" fontId="11" fillId="0" borderId="37" xfId="58" applyFont="1" applyBorder="1" applyAlignment="1">
      <alignment horizontal="center" vertical="center" wrapText="1"/>
      <protection/>
    </xf>
    <xf numFmtId="0" fontId="11" fillId="0" borderId="49" xfId="58" applyFont="1" applyBorder="1" applyAlignment="1">
      <alignment horizontal="center" vertical="center" wrapText="1"/>
      <protection/>
    </xf>
    <xf numFmtId="0" fontId="11" fillId="0" borderId="50" xfId="58" applyFont="1" applyBorder="1" applyAlignment="1">
      <alignment horizontal="center" vertical="center" wrapText="1"/>
      <protection/>
    </xf>
    <xf numFmtId="0" fontId="13" fillId="0" borderId="27" xfId="58" applyFont="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4"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xdr:row>
      <xdr:rowOff>9525</xdr:rowOff>
    </xdr:from>
    <xdr:to>
      <xdr:col>1</xdr:col>
      <xdr:colOff>1057275</xdr:colOff>
      <xdr:row>2</xdr:row>
      <xdr:rowOff>9525</xdr:rowOff>
    </xdr:to>
    <xdr:sp>
      <xdr:nvSpPr>
        <xdr:cNvPr id="1" name="Straight Connector 2"/>
        <xdr:cNvSpPr>
          <a:spLocks/>
        </xdr:cNvSpPr>
      </xdr:nvSpPr>
      <xdr:spPr>
        <a:xfrm>
          <a:off x="514350" y="428625"/>
          <a:ext cx="1238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Arial"/>
              <a:ea typeface=".VnArial"/>
              <a:cs typeface=".Vn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57150</xdr:rowOff>
    </xdr:from>
    <xdr:to>
      <xdr:col>1</xdr:col>
      <xdr:colOff>981075</xdr:colOff>
      <xdr:row>2</xdr:row>
      <xdr:rowOff>57150</xdr:rowOff>
    </xdr:to>
    <xdr:sp>
      <xdr:nvSpPr>
        <xdr:cNvPr id="1" name="Straight Connector 2"/>
        <xdr:cNvSpPr>
          <a:spLocks/>
        </xdr:cNvSpPr>
      </xdr:nvSpPr>
      <xdr:spPr>
        <a:xfrm>
          <a:off x="485775" y="476250"/>
          <a:ext cx="1028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Arial"/>
              <a:ea typeface=".VnArial"/>
              <a:cs typeface=".Vn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2</xdr:row>
      <xdr:rowOff>28575</xdr:rowOff>
    </xdr:from>
    <xdr:to>
      <xdr:col>1</xdr:col>
      <xdr:colOff>942975</xdr:colOff>
      <xdr:row>2</xdr:row>
      <xdr:rowOff>28575</xdr:rowOff>
    </xdr:to>
    <xdr:sp>
      <xdr:nvSpPr>
        <xdr:cNvPr id="1" name="Line 1"/>
        <xdr:cNvSpPr>
          <a:spLocks/>
        </xdr:cNvSpPr>
      </xdr:nvSpPr>
      <xdr:spPr>
        <a:xfrm>
          <a:off x="504825" y="5048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Arial"/>
              <a:ea typeface=".VnArial"/>
              <a:cs typeface=".Vn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2</xdr:row>
      <xdr:rowOff>47625</xdr:rowOff>
    </xdr:from>
    <xdr:to>
      <xdr:col>1</xdr:col>
      <xdr:colOff>1028700</xdr:colOff>
      <xdr:row>2</xdr:row>
      <xdr:rowOff>47625</xdr:rowOff>
    </xdr:to>
    <xdr:sp>
      <xdr:nvSpPr>
        <xdr:cNvPr id="1" name="Straight Connector 2"/>
        <xdr:cNvSpPr>
          <a:spLocks/>
        </xdr:cNvSpPr>
      </xdr:nvSpPr>
      <xdr:spPr>
        <a:xfrm>
          <a:off x="504825" y="466725"/>
          <a:ext cx="1209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Arial"/>
              <a:ea typeface=".VnArial"/>
              <a:cs typeface=".Vn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5"/>
  <sheetViews>
    <sheetView zoomScalePageLayoutView="0" workbookViewId="0" topLeftCell="A52">
      <selection activeCell="H7" sqref="H7"/>
    </sheetView>
  </sheetViews>
  <sheetFormatPr defaultColWidth="9.00390625" defaultRowHeight="12.75"/>
  <cols>
    <col min="1" max="1" width="9.125" style="34" customWidth="1"/>
    <col min="2" max="2" width="55.625" style="34" customWidth="1"/>
    <col min="3" max="6" width="13.75390625" style="34" customWidth="1"/>
    <col min="7" max="7" width="12.375" style="34" customWidth="1"/>
    <col min="8" max="16384" width="9.125" style="34" customWidth="1"/>
  </cols>
  <sheetData>
    <row r="1" spans="1:6" ht="16.5" customHeight="1">
      <c r="A1" s="80" t="s">
        <v>142</v>
      </c>
      <c r="B1" s="79"/>
      <c r="C1" s="26"/>
      <c r="F1" s="84" t="s">
        <v>229</v>
      </c>
    </row>
    <row r="2" spans="1:3" ht="16.5">
      <c r="A2" s="100" t="s">
        <v>143</v>
      </c>
      <c r="B2" s="100"/>
      <c r="C2" s="27"/>
    </row>
    <row r="3" ht="12.75" customHeight="1">
      <c r="B3" s="27"/>
    </row>
    <row r="4" spans="2:6" ht="18" customHeight="1">
      <c r="B4" s="99" t="s">
        <v>52</v>
      </c>
      <c r="C4" s="99"/>
      <c r="D4" s="99"/>
      <c r="E4" s="99"/>
      <c r="F4" s="99"/>
    </row>
    <row r="5" spans="2:6" ht="16.5" customHeight="1">
      <c r="B5" s="99" t="s">
        <v>250</v>
      </c>
      <c r="C5" s="99"/>
      <c r="D5" s="99"/>
      <c r="E5" s="99"/>
      <c r="F5" s="99"/>
    </row>
    <row r="6" ht="13.5" thickBot="1"/>
    <row r="7" spans="1:7" ht="15.75" customHeight="1" thickBot="1">
      <c r="A7" s="88" t="s">
        <v>0</v>
      </c>
      <c r="B7" s="90" t="s">
        <v>1</v>
      </c>
      <c r="C7" s="90" t="s">
        <v>2</v>
      </c>
      <c r="D7" s="92" t="s">
        <v>3</v>
      </c>
      <c r="E7" s="93"/>
      <c r="F7" s="93"/>
      <c r="G7" s="94"/>
    </row>
    <row r="8" spans="1:7" ht="15.75" customHeight="1" thickBot="1">
      <c r="A8" s="89"/>
      <c r="B8" s="91"/>
      <c r="C8" s="91"/>
      <c r="D8" s="24" t="s">
        <v>4</v>
      </c>
      <c r="E8" s="1" t="s">
        <v>5</v>
      </c>
      <c r="F8" s="24" t="s">
        <v>6</v>
      </c>
      <c r="G8" s="1" t="s">
        <v>7</v>
      </c>
    </row>
    <row r="9" spans="1:7" ht="17.25" customHeight="1" thickBot="1">
      <c r="A9" s="2" t="s">
        <v>8</v>
      </c>
      <c r="B9" s="3" t="s">
        <v>9</v>
      </c>
      <c r="C9" s="4">
        <f>SUM(D9:G9)</f>
        <v>461</v>
      </c>
      <c r="D9" s="4">
        <v>110</v>
      </c>
      <c r="E9" s="5">
        <v>125</v>
      </c>
      <c r="F9" s="4">
        <v>111</v>
      </c>
      <c r="G9" s="29">
        <v>115</v>
      </c>
    </row>
    <row r="10" spans="1:7" ht="17.25" customHeight="1">
      <c r="A10" s="88">
        <v>1</v>
      </c>
      <c r="B10" s="6" t="s">
        <v>10</v>
      </c>
      <c r="C10" s="8">
        <f>SUM(D10:G10)</f>
        <v>415</v>
      </c>
      <c r="D10" s="37">
        <v>101</v>
      </c>
      <c r="E10" s="42">
        <v>107</v>
      </c>
      <c r="F10" s="37">
        <v>96</v>
      </c>
      <c r="G10" s="37">
        <v>111</v>
      </c>
    </row>
    <row r="11" spans="1:7" ht="17.25" customHeight="1" thickBot="1">
      <c r="A11" s="89"/>
      <c r="B11" s="7" t="s">
        <v>11</v>
      </c>
      <c r="C11" s="19">
        <f>+C10/C9</f>
        <v>0.9002169197396963</v>
      </c>
      <c r="D11" s="20">
        <f>+D10/D9</f>
        <v>0.9181818181818182</v>
      </c>
      <c r="E11" s="20">
        <f>+E10/E9</f>
        <v>0.856</v>
      </c>
      <c r="F11" s="20">
        <f>+F10/F9</f>
        <v>0.8648648648648649</v>
      </c>
      <c r="G11" s="20">
        <f>+G10/G9</f>
        <v>0.9652173913043478</v>
      </c>
    </row>
    <row r="12" spans="1:7" ht="17.25" customHeight="1">
      <c r="A12" s="88">
        <v>2</v>
      </c>
      <c r="B12" s="6" t="s">
        <v>12</v>
      </c>
      <c r="C12" s="8">
        <f>SUM(D12:G12)</f>
        <v>39</v>
      </c>
      <c r="D12" s="37">
        <v>6</v>
      </c>
      <c r="E12" s="37">
        <v>17</v>
      </c>
      <c r="F12" s="37">
        <v>12</v>
      </c>
      <c r="G12" s="37">
        <v>4</v>
      </c>
    </row>
    <row r="13" spans="1:7" ht="17.25" customHeight="1" thickBot="1">
      <c r="A13" s="89"/>
      <c r="B13" s="7" t="s">
        <v>11</v>
      </c>
      <c r="C13" s="19">
        <f>+C12/C9</f>
        <v>0.08459869848156182</v>
      </c>
      <c r="D13" s="20">
        <f>+D12/D9</f>
        <v>0.05454545454545454</v>
      </c>
      <c r="E13" s="20">
        <f>+E12/E9</f>
        <v>0.136</v>
      </c>
      <c r="F13" s="20">
        <f>+F12/F9</f>
        <v>0.10810810810810811</v>
      </c>
      <c r="G13" s="20">
        <f>+G12/G9</f>
        <v>0.034782608695652174</v>
      </c>
    </row>
    <row r="14" spans="1:7" ht="17.25" customHeight="1">
      <c r="A14" s="88">
        <v>3</v>
      </c>
      <c r="B14" s="6" t="s">
        <v>13</v>
      </c>
      <c r="C14" s="8">
        <f>SUM(D14:G14)</f>
        <v>7</v>
      </c>
      <c r="D14" s="37">
        <v>3</v>
      </c>
      <c r="E14" s="37">
        <v>1</v>
      </c>
      <c r="F14" s="37">
        <v>3</v>
      </c>
      <c r="G14" s="37">
        <v>0</v>
      </c>
    </row>
    <row r="15" spans="1:7" ht="17.25" customHeight="1" thickBot="1">
      <c r="A15" s="89"/>
      <c r="B15" s="7" t="s">
        <v>11</v>
      </c>
      <c r="C15" s="19">
        <f>+C14/C9</f>
        <v>0.015184381778741865</v>
      </c>
      <c r="D15" s="20">
        <f>+D14/D9</f>
        <v>0.02727272727272727</v>
      </c>
      <c r="E15" s="20">
        <f>+E14/E9</f>
        <v>0.008</v>
      </c>
      <c r="F15" s="20">
        <f>+F14/F9</f>
        <v>0.02702702702702703</v>
      </c>
      <c r="G15" s="20">
        <f>+G14/G9</f>
        <v>0</v>
      </c>
    </row>
    <row r="16" spans="1:7" ht="17.25" customHeight="1">
      <c r="A16" s="88">
        <v>4</v>
      </c>
      <c r="B16" s="6" t="s">
        <v>14</v>
      </c>
      <c r="C16" s="8">
        <v>0</v>
      </c>
      <c r="D16" s="38">
        <v>0</v>
      </c>
      <c r="E16" s="43">
        <v>0</v>
      </c>
      <c r="F16" s="43">
        <v>0</v>
      </c>
      <c r="G16" s="43">
        <v>0</v>
      </c>
    </row>
    <row r="17" spans="1:7" ht="17.25" customHeight="1" thickBot="1">
      <c r="A17" s="89"/>
      <c r="B17" s="7" t="s">
        <v>11</v>
      </c>
      <c r="C17" s="19">
        <f>+C16/C9</f>
        <v>0</v>
      </c>
      <c r="D17" s="20">
        <f>+D16/D9</f>
        <v>0</v>
      </c>
      <c r="E17" s="20">
        <f>+E16/E9</f>
        <v>0</v>
      </c>
      <c r="F17" s="20">
        <f>+F16/F9</f>
        <v>0</v>
      </c>
      <c r="G17" s="20">
        <f>+G16/G9</f>
        <v>0</v>
      </c>
    </row>
    <row r="18" spans="1:7" ht="17.25" customHeight="1" thickBot="1">
      <c r="A18" s="2" t="s">
        <v>15</v>
      </c>
      <c r="B18" s="3" t="s">
        <v>16</v>
      </c>
      <c r="C18" s="4">
        <f>SUM(D18:G18)</f>
        <v>461</v>
      </c>
      <c r="D18" s="4">
        <f>D9</f>
        <v>110</v>
      </c>
      <c r="E18" s="4">
        <f>E9</f>
        <v>125</v>
      </c>
      <c r="F18" s="4">
        <f>F9</f>
        <v>111</v>
      </c>
      <c r="G18" s="4">
        <f>G9</f>
        <v>115</v>
      </c>
    </row>
    <row r="19" spans="1:7" ht="17.25" customHeight="1">
      <c r="A19" s="88">
        <v>1</v>
      </c>
      <c r="B19" s="6" t="s">
        <v>17</v>
      </c>
      <c r="C19" s="15">
        <f>SUM(D19:G19)</f>
        <v>104</v>
      </c>
      <c r="D19" s="37">
        <v>27</v>
      </c>
      <c r="E19" s="37">
        <v>37</v>
      </c>
      <c r="F19" s="37">
        <v>24</v>
      </c>
      <c r="G19" s="37">
        <v>16</v>
      </c>
    </row>
    <row r="20" spans="1:7" ht="17.25" customHeight="1" thickBot="1">
      <c r="A20" s="89"/>
      <c r="B20" s="7" t="s">
        <v>11</v>
      </c>
      <c r="C20" s="20">
        <f>+C19/C18</f>
        <v>0.22559652928416485</v>
      </c>
      <c r="D20" s="20">
        <f>+D19/D18</f>
        <v>0.24545454545454545</v>
      </c>
      <c r="E20" s="20">
        <f>+E19/E18</f>
        <v>0.296</v>
      </c>
      <c r="F20" s="20">
        <f>+F19/F18</f>
        <v>0.21621621621621623</v>
      </c>
      <c r="G20" s="20">
        <f>+G19/G18</f>
        <v>0.1391304347826087</v>
      </c>
    </row>
    <row r="21" spans="1:7" ht="17.25" customHeight="1">
      <c r="A21" s="88">
        <v>2</v>
      </c>
      <c r="B21" s="6" t="s">
        <v>12</v>
      </c>
      <c r="C21" s="15">
        <f>SUM(D21:G21)</f>
        <v>168</v>
      </c>
      <c r="D21" s="37">
        <v>45</v>
      </c>
      <c r="E21" s="37">
        <v>38</v>
      </c>
      <c r="F21" s="37">
        <v>39</v>
      </c>
      <c r="G21" s="37">
        <v>46</v>
      </c>
    </row>
    <row r="22" spans="1:7" ht="17.25" customHeight="1" thickBot="1">
      <c r="A22" s="89"/>
      <c r="B22" s="7" t="s">
        <v>11</v>
      </c>
      <c r="C22" s="20">
        <f>+C21/C18</f>
        <v>0.3644251626898048</v>
      </c>
      <c r="D22" s="20">
        <f>+D21/D18</f>
        <v>0.4090909090909091</v>
      </c>
      <c r="E22" s="20">
        <f>+E21/E18</f>
        <v>0.304</v>
      </c>
      <c r="F22" s="20">
        <f>+F21/F18</f>
        <v>0.35135135135135137</v>
      </c>
      <c r="G22" s="20">
        <f>+G21/G18</f>
        <v>0.4</v>
      </c>
    </row>
    <row r="23" spans="1:7" ht="17.25" customHeight="1">
      <c r="A23" s="88">
        <v>3</v>
      </c>
      <c r="B23" s="6" t="s">
        <v>13</v>
      </c>
      <c r="C23" s="15">
        <f>SUM(D23:G23)</f>
        <v>182</v>
      </c>
      <c r="D23" s="37">
        <v>37</v>
      </c>
      <c r="E23" s="37">
        <v>46</v>
      </c>
      <c r="F23" s="37">
        <v>48</v>
      </c>
      <c r="G23" s="37">
        <v>51</v>
      </c>
    </row>
    <row r="24" spans="1:7" ht="17.25" customHeight="1" thickBot="1">
      <c r="A24" s="89"/>
      <c r="B24" s="7" t="s">
        <v>11</v>
      </c>
      <c r="C24" s="20">
        <f>+C23/C18</f>
        <v>0.3947939262472885</v>
      </c>
      <c r="D24" s="20">
        <f>+D23/D18</f>
        <v>0.33636363636363636</v>
      </c>
      <c r="E24" s="20">
        <f>+E23/E18</f>
        <v>0.368</v>
      </c>
      <c r="F24" s="20">
        <f>+F23/F18</f>
        <v>0.43243243243243246</v>
      </c>
      <c r="G24" s="20">
        <f>+G23/G18</f>
        <v>0.4434782608695652</v>
      </c>
    </row>
    <row r="25" spans="1:7" ht="17.25" customHeight="1">
      <c r="A25" s="88">
        <v>4</v>
      </c>
      <c r="B25" s="6" t="s">
        <v>14</v>
      </c>
      <c r="C25" s="15">
        <f>SUM(D25:G25)</f>
        <v>4</v>
      </c>
      <c r="D25" s="37">
        <v>0</v>
      </c>
      <c r="E25" s="37">
        <v>2</v>
      </c>
      <c r="F25" s="37">
        <v>0</v>
      </c>
      <c r="G25" s="37">
        <v>2</v>
      </c>
    </row>
    <row r="26" spans="1:7" ht="17.25" customHeight="1" thickBot="1">
      <c r="A26" s="89"/>
      <c r="B26" s="7" t="s">
        <v>11</v>
      </c>
      <c r="C26" s="20">
        <f>+C25/C18</f>
        <v>0.008676789587852495</v>
      </c>
      <c r="D26" s="20">
        <f>+D25/D18</f>
        <v>0</v>
      </c>
      <c r="E26" s="20">
        <f>+E25/E18</f>
        <v>0.016</v>
      </c>
      <c r="F26" s="20">
        <f>+F25/F18</f>
        <v>0</v>
      </c>
      <c r="G26" s="20">
        <f>+G25/G18</f>
        <v>0.017391304347826087</v>
      </c>
    </row>
    <row r="27" spans="1:11" ht="17.25" customHeight="1">
      <c r="A27" s="88">
        <v>5</v>
      </c>
      <c r="B27" s="6" t="s">
        <v>18</v>
      </c>
      <c r="C27" s="15">
        <f>SUM(D27:G27)</f>
        <v>3</v>
      </c>
      <c r="D27" s="15">
        <v>1</v>
      </c>
      <c r="E27" s="15">
        <v>2</v>
      </c>
      <c r="F27" s="15">
        <v>0</v>
      </c>
      <c r="G27" s="15">
        <v>0</v>
      </c>
      <c r="K27" s="34" t="s">
        <v>247</v>
      </c>
    </row>
    <row r="28" spans="1:7" ht="17.25" customHeight="1" thickBot="1">
      <c r="A28" s="89"/>
      <c r="B28" s="7" t="s">
        <v>11</v>
      </c>
      <c r="C28" s="21">
        <f>+C27/C18</f>
        <v>0.006507592190889371</v>
      </c>
      <c r="D28" s="21">
        <f>+D27/D18</f>
        <v>0.00909090909090909</v>
      </c>
      <c r="E28" s="21">
        <f>+E27/E18</f>
        <v>0.016</v>
      </c>
      <c r="F28" s="21">
        <f>+F27/F18</f>
        <v>0</v>
      </c>
      <c r="G28" s="21">
        <f>+G27/G18</f>
        <v>0</v>
      </c>
    </row>
    <row r="29" spans="1:7" ht="17.25" customHeight="1" thickBot="1">
      <c r="A29" s="2" t="s">
        <v>19</v>
      </c>
      <c r="B29" s="3" t="s">
        <v>20</v>
      </c>
      <c r="C29" s="4">
        <f>SUM(D29:G29)</f>
        <v>461</v>
      </c>
      <c r="D29" s="4">
        <f>D9</f>
        <v>110</v>
      </c>
      <c r="E29" s="4">
        <f>E9</f>
        <v>125</v>
      </c>
      <c r="F29" s="4">
        <f>F9</f>
        <v>111</v>
      </c>
      <c r="G29" s="4">
        <f>G9</f>
        <v>115</v>
      </c>
    </row>
    <row r="30" spans="1:7" ht="15.75" customHeight="1">
      <c r="A30" s="88">
        <v>1</v>
      </c>
      <c r="B30" s="6" t="s">
        <v>21</v>
      </c>
      <c r="C30" s="8">
        <f>SUM(D30:G30)</f>
        <v>339</v>
      </c>
      <c r="D30" s="38">
        <v>109</v>
      </c>
      <c r="E30" s="38">
        <v>4</v>
      </c>
      <c r="F30" s="38">
        <f>F29</f>
        <v>111</v>
      </c>
      <c r="G30" s="38">
        <f>G29</f>
        <v>115</v>
      </c>
    </row>
    <row r="31" spans="1:7" ht="15.75" customHeight="1" thickBot="1">
      <c r="A31" s="89"/>
      <c r="B31" s="7" t="s">
        <v>11</v>
      </c>
      <c r="C31" s="19">
        <f>+C30/C29</f>
        <v>0.735357917570499</v>
      </c>
      <c r="D31" s="20">
        <f>+D30/D29</f>
        <v>0.990909090909091</v>
      </c>
      <c r="E31" s="20">
        <f>+E30/E29</f>
        <v>0.032</v>
      </c>
      <c r="F31" s="20">
        <f>+F30/F29</f>
        <v>1</v>
      </c>
      <c r="G31" s="20">
        <f>+G30/G29</f>
        <v>1</v>
      </c>
    </row>
    <row r="32" spans="1:7" ht="15.75" customHeight="1">
      <c r="A32" s="88" t="s">
        <v>22</v>
      </c>
      <c r="B32" s="6" t="s">
        <v>23</v>
      </c>
      <c r="C32" s="15">
        <f>SUM(D32:G32)</f>
        <v>104</v>
      </c>
      <c r="D32" s="15">
        <f>D19</f>
        <v>27</v>
      </c>
      <c r="E32" s="15">
        <f>E19</f>
        <v>37</v>
      </c>
      <c r="F32" s="15">
        <f>F19</f>
        <v>24</v>
      </c>
      <c r="G32" s="15">
        <f>G19</f>
        <v>16</v>
      </c>
    </row>
    <row r="33" spans="1:7" ht="15.75" customHeight="1" thickBot="1">
      <c r="A33" s="89"/>
      <c r="B33" s="7" t="s">
        <v>11</v>
      </c>
      <c r="C33" s="19">
        <f>+C32/C29</f>
        <v>0.22559652928416485</v>
      </c>
      <c r="D33" s="20">
        <f>+D32/D29</f>
        <v>0.24545454545454545</v>
      </c>
      <c r="E33" s="20">
        <f>+E32/E29</f>
        <v>0.296</v>
      </c>
      <c r="F33" s="20">
        <f>+F32/F29</f>
        <v>0.21621621621621623</v>
      </c>
      <c r="G33" s="20">
        <f>+G32/G29</f>
        <v>0.1391304347826087</v>
      </c>
    </row>
    <row r="34" spans="1:7" ht="15.75" customHeight="1">
      <c r="A34" s="88" t="s">
        <v>24</v>
      </c>
      <c r="B34" s="6" t="s">
        <v>25</v>
      </c>
      <c r="C34" s="15">
        <f>SUM(D34:G34)</f>
        <v>168</v>
      </c>
      <c r="D34" s="15">
        <f>D21</f>
        <v>45</v>
      </c>
      <c r="E34" s="15">
        <f>E21</f>
        <v>38</v>
      </c>
      <c r="F34" s="15">
        <f>F21</f>
        <v>39</v>
      </c>
      <c r="G34" s="15">
        <f>G21</f>
        <v>46</v>
      </c>
    </row>
    <row r="35" spans="1:7" ht="15.75" customHeight="1" thickBot="1">
      <c r="A35" s="89"/>
      <c r="B35" s="7" t="s">
        <v>11</v>
      </c>
      <c r="C35" s="19">
        <f>+C34/C29</f>
        <v>0.3644251626898048</v>
      </c>
      <c r="D35" s="20">
        <f>+D34/D29</f>
        <v>0.4090909090909091</v>
      </c>
      <c r="E35" s="20">
        <f>+E34/E29</f>
        <v>0.304</v>
      </c>
      <c r="F35" s="20">
        <f>+F34/F29</f>
        <v>0.35135135135135137</v>
      </c>
      <c r="G35" s="20">
        <f>+G34/G29</f>
        <v>0.4</v>
      </c>
    </row>
    <row r="36" spans="1:7" ht="15.75" customHeight="1">
      <c r="A36" s="88">
        <v>2</v>
      </c>
      <c r="B36" s="6" t="s">
        <v>26</v>
      </c>
      <c r="C36" s="8">
        <v>0</v>
      </c>
      <c r="D36" s="15"/>
      <c r="E36" s="15"/>
      <c r="F36" s="15"/>
      <c r="G36" s="15"/>
    </row>
    <row r="37" spans="1:7" ht="15.75" customHeight="1" thickBot="1">
      <c r="A37" s="89"/>
      <c r="B37" s="7" t="s">
        <v>11</v>
      </c>
      <c r="C37" s="19">
        <f>+C36/C29</f>
        <v>0</v>
      </c>
      <c r="D37" s="20">
        <f>+D36/D29</f>
        <v>0</v>
      </c>
      <c r="E37" s="20">
        <f>+E36/E29</f>
        <v>0</v>
      </c>
      <c r="F37" s="20">
        <f>+F36/F29</f>
        <v>0</v>
      </c>
      <c r="G37" s="20">
        <f>+G36/G29</f>
        <v>0</v>
      </c>
    </row>
    <row r="38" spans="1:7" ht="15.75" customHeight="1">
      <c r="A38" s="88">
        <v>3</v>
      </c>
      <c r="B38" s="6" t="s">
        <v>27</v>
      </c>
      <c r="C38" s="8">
        <v>0</v>
      </c>
      <c r="D38" s="38">
        <v>1</v>
      </c>
      <c r="E38" s="15">
        <v>4</v>
      </c>
      <c r="F38" s="15">
        <v>0</v>
      </c>
      <c r="G38" s="15">
        <v>0</v>
      </c>
    </row>
    <row r="39" spans="1:7" ht="15.75" customHeight="1" thickBot="1">
      <c r="A39" s="89"/>
      <c r="B39" s="7" t="s">
        <v>11</v>
      </c>
      <c r="C39" s="19">
        <f>+C38/C29</f>
        <v>0</v>
      </c>
      <c r="D39" s="20">
        <f>+D38/D29</f>
        <v>0.00909090909090909</v>
      </c>
      <c r="E39" s="20">
        <f>+E38/E29</f>
        <v>0.032</v>
      </c>
      <c r="F39" s="20">
        <f>+F38/F29</f>
        <v>0</v>
      </c>
      <c r="G39" s="20">
        <f>+G38/G29</f>
        <v>0</v>
      </c>
    </row>
    <row r="40" spans="1:7" ht="15.75" customHeight="1">
      <c r="A40" s="88">
        <v>4</v>
      </c>
      <c r="B40" s="6" t="s">
        <v>28</v>
      </c>
      <c r="C40" s="35" t="s">
        <v>54</v>
      </c>
      <c r="D40" s="39" t="s">
        <v>49</v>
      </c>
      <c r="E40" s="39" t="s">
        <v>49</v>
      </c>
      <c r="F40" s="39" t="s">
        <v>53</v>
      </c>
      <c r="G40" s="39" t="s">
        <v>61</v>
      </c>
    </row>
    <row r="41" spans="1:7" ht="15.75" customHeight="1" thickBot="1">
      <c r="A41" s="89"/>
      <c r="B41" s="7" t="s">
        <v>11</v>
      </c>
      <c r="C41" s="22" t="s">
        <v>55</v>
      </c>
      <c r="D41" s="40" t="s">
        <v>62</v>
      </c>
      <c r="E41" s="40" t="s">
        <v>62</v>
      </c>
      <c r="F41" s="40" t="s">
        <v>63</v>
      </c>
      <c r="G41" s="40" t="s">
        <v>64</v>
      </c>
    </row>
    <row r="42" spans="1:7" ht="15.75" customHeight="1">
      <c r="A42" s="88">
        <v>5</v>
      </c>
      <c r="B42" s="6" t="s">
        <v>29</v>
      </c>
      <c r="C42" s="15">
        <v>0</v>
      </c>
      <c r="D42" s="15">
        <v>0</v>
      </c>
      <c r="E42" s="15">
        <v>0</v>
      </c>
      <c r="F42" s="15">
        <v>0</v>
      </c>
      <c r="G42" s="15">
        <v>0</v>
      </c>
    </row>
    <row r="43" spans="1:7" ht="15.75" customHeight="1" thickBot="1">
      <c r="A43" s="89"/>
      <c r="B43" s="7" t="s">
        <v>11</v>
      </c>
      <c r="C43" s="20">
        <v>0</v>
      </c>
      <c r="D43" s="20">
        <v>0</v>
      </c>
      <c r="E43" s="20">
        <v>0</v>
      </c>
      <c r="F43" s="20">
        <v>0</v>
      </c>
      <c r="G43" s="20">
        <v>0</v>
      </c>
    </row>
    <row r="44" spans="1:7" ht="17.25" customHeight="1">
      <c r="A44" s="88">
        <v>6</v>
      </c>
      <c r="B44" s="6" t="s">
        <v>30</v>
      </c>
      <c r="C44" s="8">
        <f>SUM(D44:G44)</f>
        <v>3</v>
      </c>
      <c r="D44" s="38">
        <v>0</v>
      </c>
      <c r="E44" s="38">
        <v>1</v>
      </c>
      <c r="F44" s="15">
        <v>0</v>
      </c>
      <c r="G44" s="38">
        <v>2</v>
      </c>
    </row>
    <row r="45" spans="1:7" ht="17.25" customHeight="1" thickBot="1">
      <c r="A45" s="89"/>
      <c r="B45" s="7" t="s">
        <v>11</v>
      </c>
      <c r="C45" s="9" t="s">
        <v>58</v>
      </c>
      <c r="D45" s="21">
        <v>0</v>
      </c>
      <c r="E45" s="21" t="s">
        <v>57</v>
      </c>
      <c r="F45" s="20">
        <v>0</v>
      </c>
      <c r="G45" s="20" t="s">
        <v>56</v>
      </c>
    </row>
    <row r="46" spans="1:7" ht="17.25" customHeight="1" thickBot="1">
      <c r="A46" s="23" t="s">
        <v>31</v>
      </c>
      <c r="B46" s="11" t="s">
        <v>50</v>
      </c>
      <c r="C46" s="16">
        <f>SUM(D46:G46)</f>
        <v>0</v>
      </c>
      <c r="D46" s="15">
        <f>SUM(D47:D48)</f>
        <v>0</v>
      </c>
      <c r="E46" s="15">
        <f>SUM(E47:E48)</f>
        <v>0</v>
      </c>
      <c r="F46" s="15">
        <f>SUM(F47:F48)</f>
        <v>0</v>
      </c>
      <c r="G46" s="15">
        <f>SUM(G47:G48)</f>
        <v>0</v>
      </c>
    </row>
    <row r="47" spans="1:7" ht="17.25" customHeight="1" thickBot="1">
      <c r="A47" s="24">
        <v>1</v>
      </c>
      <c r="B47" s="25" t="s">
        <v>32</v>
      </c>
      <c r="C47" s="29">
        <f>SUM(D47:G47)</f>
        <v>0</v>
      </c>
      <c r="D47" s="41">
        <v>0</v>
      </c>
      <c r="E47" s="41">
        <v>0</v>
      </c>
      <c r="F47" s="41">
        <v>0</v>
      </c>
      <c r="G47" s="41">
        <v>0</v>
      </c>
    </row>
    <row r="48" spans="1:7" ht="17.25" customHeight="1" thickBot="1">
      <c r="A48" s="13">
        <v>2</v>
      </c>
      <c r="B48" s="7" t="s">
        <v>33</v>
      </c>
      <c r="C48" s="16">
        <f>SUM(D48:G48)</f>
        <v>0</v>
      </c>
      <c r="D48" s="36"/>
      <c r="E48" s="36"/>
      <c r="F48" s="36"/>
      <c r="G48" s="36"/>
    </row>
    <row r="49" spans="1:7" ht="17.25" customHeight="1" thickBot="1">
      <c r="A49" s="14" t="s">
        <v>34</v>
      </c>
      <c r="B49" s="12" t="s">
        <v>35</v>
      </c>
      <c r="C49" s="10">
        <v>115</v>
      </c>
      <c r="D49" s="36"/>
      <c r="E49" s="36"/>
      <c r="F49" s="36"/>
      <c r="G49" s="36">
        <v>115</v>
      </c>
    </row>
    <row r="50" spans="1:7" ht="17.25" customHeight="1" thickBot="1">
      <c r="A50" s="14" t="s">
        <v>36</v>
      </c>
      <c r="B50" s="12" t="s">
        <v>37</v>
      </c>
      <c r="C50" s="10">
        <v>115</v>
      </c>
      <c r="D50" s="36"/>
      <c r="E50" s="36"/>
      <c r="F50" s="36"/>
      <c r="G50" s="36">
        <v>115</v>
      </c>
    </row>
    <row r="51" spans="1:7" ht="14.25" customHeight="1">
      <c r="A51" s="88">
        <v>1</v>
      </c>
      <c r="B51" s="6" t="s">
        <v>38</v>
      </c>
      <c r="C51" s="15">
        <v>0</v>
      </c>
      <c r="D51" s="17"/>
      <c r="E51" s="17"/>
      <c r="F51" s="17"/>
      <c r="G51" s="38">
        <v>16</v>
      </c>
    </row>
    <row r="52" spans="1:7" ht="14.25" customHeight="1" thickBot="1">
      <c r="A52" s="89"/>
      <c r="B52" s="7" t="s">
        <v>11</v>
      </c>
      <c r="C52" s="19"/>
      <c r="D52" s="18"/>
      <c r="E52" s="18"/>
      <c r="F52" s="18"/>
      <c r="G52" s="20">
        <f>G51/G50</f>
        <v>0.1391304347826087</v>
      </c>
    </row>
    <row r="53" spans="1:7" ht="14.25" customHeight="1">
      <c r="A53" s="88">
        <v>2</v>
      </c>
      <c r="B53" s="6" t="s">
        <v>39</v>
      </c>
      <c r="C53" s="8"/>
      <c r="D53" s="17"/>
      <c r="E53" s="17"/>
      <c r="F53" s="17"/>
      <c r="G53" s="38">
        <v>46</v>
      </c>
    </row>
    <row r="54" spans="1:7" ht="14.25" customHeight="1" thickBot="1">
      <c r="A54" s="89"/>
      <c r="B54" s="7" t="s">
        <v>11</v>
      </c>
      <c r="C54" s="19"/>
      <c r="D54" s="18"/>
      <c r="E54" s="18"/>
      <c r="F54" s="18"/>
      <c r="G54" s="20">
        <f>G53/G50</f>
        <v>0.4</v>
      </c>
    </row>
    <row r="55" spans="1:7" ht="14.25" customHeight="1">
      <c r="A55" s="88">
        <v>3</v>
      </c>
      <c r="B55" s="6" t="s">
        <v>40</v>
      </c>
      <c r="C55" s="8"/>
      <c r="D55" s="17"/>
      <c r="E55" s="17"/>
      <c r="F55" s="17"/>
      <c r="G55" s="38">
        <v>53</v>
      </c>
    </row>
    <row r="56" spans="1:7" ht="14.25" customHeight="1" thickBot="1">
      <c r="A56" s="89"/>
      <c r="B56" s="7" t="s">
        <v>11</v>
      </c>
      <c r="C56" s="19"/>
      <c r="D56" s="18"/>
      <c r="E56" s="18"/>
      <c r="F56" s="18"/>
      <c r="G56" s="20">
        <f>G55/G50</f>
        <v>0.4608695652173913</v>
      </c>
    </row>
    <row r="57" spans="1:7" ht="14.25" customHeight="1">
      <c r="A57" s="95" t="s">
        <v>41</v>
      </c>
      <c r="B57" s="11" t="s">
        <v>42</v>
      </c>
      <c r="C57" s="97"/>
      <c r="D57" s="17"/>
      <c r="E57" s="17"/>
      <c r="F57" s="17"/>
      <c r="G57" s="90"/>
    </row>
    <row r="58" spans="1:7" ht="14.25" customHeight="1" thickBot="1">
      <c r="A58" s="96"/>
      <c r="B58" s="7" t="s">
        <v>11</v>
      </c>
      <c r="C58" s="98"/>
      <c r="D58" s="18"/>
      <c r="E58" s="18"/>
      <c r="F58" s="18"/>
      <c r="G58" s="91"/>
    </row>
    <row r="59" spans="1:7" ht="17.25" customHeight="1">
      <c r="A59" s="95" t="s">
        <v>43</v>
      </c>
      <c r="B59" s="11" t="s">
        <v>44</v>
      </c>
      <c r="C59" s="97"/>
      <c r="D59" s="17"/>
      <c r="E59" s="17"/>
      <c r="F59" s="17"/>
      <c r="G59" s="90"/>
    </row>
    <row r="60" spans="1:7" ht="17.25" customHeight="1" thickBot="1">
      <c r="A60" s="96"/>
      <c r="B60" s="7" t="s">
        <v>11</v>
      </c>
      <c r="C60" s="98"/>
      <c r="D60" s="18"/>
      <c r="E60" s="18"/>
      <c r="F60" s="18"/>
      <c r="G60" s="91"/>
    </row>
    <row r="61" spans="1:7" ht="17.25" customHeight="1" thickBot="1">
      <c r="A61" s="14" t="s">
        <v>45</v>
      </c>
      <c r="B61" s="12" t="s">
        <v>46</v>
      </c>
      <c r="C61" s="10" t="s">
        <v>65</v>
      </c>
      <c r="D61" s="36" t="s">
        <v>66</v>
      </c>
      <c r="E61" s="36" t="s">
        <v>67</v>
      </c>
      <c r="F61" s="36" t="s">
        <v>59</v>
      </c>
      <c r="G61" s="36" t="s">
        <v>60</v>
      </c>
    </row>
    <row r="62" spans="1:7" ht="17.25" customHeight="1" thickBot="1">
      <c r="A62" s="14" t="s">
        <v>47</v>
      </c>
      <c r="B62" s="12" t="s">
        <v>48</v>
      </c>
      <c r="C62" s="10">
        <f>SUM(D62:G62)</f>
        <v>12</v>
      </c>
      <c r="D62" s="36">
        <v>4</v>
      </c>
      <c r="E62" s="36">
        <v>4</v>
      </c>
      <c r="F62" s="36">
        <v>1</v>
      </c>
      <c r="G62" s="36">
        <v>3</v>
      </c>
    </row>
    <row r="64" spans="4:5" ht="15.75">
      <c r="D64" s="30"/>
      <c r="E64" s="31" t="s">
        <v>243</v>
      </c>
    </row>
    <row r="65" ht="15.75">
      <c r="E65" s="32" t="s">
        <v>51</v>
      </c>
    </row>
  </sheetData>
  <sheetProtection/>
  <mergeCells count="33">
    <mergeCell ref="B5:F5"/>
    <mergeCell ref="B4:F4"/>
    <mergeCell ref="A2:B2"/>
    <mergeCell ref="A57:A58"/>
    <mergeCell ref="C57:C58"/>
    <mergeCell ref="G57:G58"/>
    <mergeCell ref="A27:A28"/>
    <mergeCell ref="A30:A31"/>
    <mergeCell ref="A32:A33"/>
    <mergeCell ref="A34:A35"/>
    <mergeCell ref="A59:A60"/>
    <mergeCell ref="C59:C60"/>
    <mergeCell ref="G59:G60"/>
    <mergeCell ref="A40:A41"/>
    <mergeCell ref="A42:A43"/>
    <mergeCell ref="A44:A45"/>
    <mergeCell ref="A51:A52"/>
    <mergeCell ref="A53:A54"/>
    <mergeCell ref="A55:A56"/>
    <mergeCell ref="A36:A37"/>
    <mergeCell ref="A38:A39"/>
    <mergeCell ref="A14:A15"/>
    <mergeCell ref="A16:A17"/>
    <mergeCell ref="A19:A20"/>
    <mergeCell ref="A21:A22"/>
    <mergeCell ref="A23:A24"/>
    <mergeCell ref="A25:A26"/>
    <mergeCell ref="A7:A8"/>
    <mergeCell ref="B7:B8"/>
    <mergeCell ref="C7:C8"/>
    <mergeCell ref="D7:G7"/>
    <mergeCell ref="A10:A11"/>
    <mergeCell ref="A12:A13"/>
  </mergeCells>
  <printOptions/>
  <pageMargins left="0.75" right="0.55" top="0.37" bottom="0.39" header="0.37" footer="0.1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46"/>
  <sheetViews>
    <sheetView zoomScale="82" zoomScaleNormal="82" zoomScalePageLayoutView="0" workbookViewId="0" topLeftCell="A37">
      <selection activeCell="O6" sqref="O6"/>
    </sheetView>
  </sheetViews>
  <sheetFormatPr defaultColWidth="9.00390625" defaultRowHeight="12.75"/>
  <cols>
    <col min="1" max="1" width="7.00390625" style="47" customWidth="1"/>
    <col min="2" max="2" width="15.25390625" style="47" customWidth="1"/>
    <col min="3" max="3" width="9.125" style="47" customWidth="1"/>
    <col min="4" max="4" width="26.625" style="47" customWidth="1"/>
    <col min="5" max="5" width="21.375" style="47" customWidth="1"/>
    <col min="6" max="9" width="7.25390625" style="47" customWidth="1"/>
    <col min="10" max="12" width="9.125" style="47" customWidth="1"/>
  </cols>
  <sheetData>
    <row r="1" spans="1:10" ht="16.5">
      <c r="A1" s="28" t="str">
        <f>'mau 5'!A1:B1</f>
        <v>PHÒNG GD&amp;ĐT PHÚ GIÁO</v>
      </c>
      <c r="I1" s="83"/>
      <c r="J1" s="82" t="s">
        <v>228</v>
      </c>
    </row>
    <row r="2" ht="16.5">
      <c r="A2" s="33" t="str">
        <f>'mau 5'!A2:B2</f>
        <v>TRƯỜNG THCS AN LINH</v>
      </c>
    </row>
    <row r="3" spans="4:12" ht="18.75">
      <c r="D3" s="103" t="s">
        <v>52</v>
      </c>
      <c r="E3" s="103"/>
      <c r="F3" s="103"/>
      <c r="G3" s="103"/>
      <c r="H3" s="103"/>
      <c r="I3" s="103"/>
      <c r="J3" s="103"/>
      <c r="K3" s="103"/>
      <c r="L3" s="103"/>
    </row>
    <row r="4" spans="3:12" ht="16.5" customHeight="1">
      <c r="C4" s="103" t="s">
        <v>251</v>
      </c>
      <c r="D4" s="103"/>
      <c r="E4" s="103"/>
      <c r="F4" s="103"/>
      <c r="G4" s="103"/>
      <c r="H4" s="103"/>
      <c r="I4" s="103"/>
      <c r="J4" s="103"/>
      <c r="K4" s="103"/>
      <c r="L4" s="81"/>
    </row>
    <row r="6" spans="1:12" ht="16.5">
      <c r="A6" s="102" t="s">
        <v>0</v>
      </c>
      <c r="B6" s="102" t="s">
        <v>1</v>
      </c>
      <c r="C6" s="102" t="s">
        <v>2</v>
      </c>
      <c r="D6" s="102" t="s">
        <v>68</v>
      </c>
      <c r="E6" s="102"/>
      <c r="F6" s="102" t="s">
        <v>69</v>
      </c>
      <c r="G6" s="102"/>
      <c r="H6" s="102"/>
      <c r="I6" s="102"/>
      <c r="J6" s="102"/>
      <c r="K6" s="102"/>
      <c r="L6" s="102" t="s">
        <v>70</v>
      </c>
    </row>
    <row r="7" spans="1:12" ht="116.25" customHeight="1">
      <c r="A7" s="102"/>
      <c r="B7" s="102"/>
      <c r="C7" s="102"/>
      <c r="D7" s="45" t="s">
        <v>71</v>
      </c>
      <c r="E7" s="45" t="s">
        <v>72</v>
      </c>
      <c r="F7" s="45" t="s">
        <v>73</v>
      </c>
      <c r="G7" s="45" t="s">
        <v>74</v>
      </c>
      <c r="H7" s="45" t="s">
        <v>75</v>
      </c>
      <c r="I7" s="45" t="s">
        <v>76</v>
      </c>
      <c r="J7" s="45" t="s">
        <v>77</v>
      </c>
      <c r="K7" s="45" t="s">
        <v>78</v>
      </c>
      <c r="L7" s="102"/>
    </row>
    <row r="8" spans="1:12" ht="67.5" customHeight="1">
      <c r="A8" s="45"/>
      <c r="B8" s="45" t="s">
        <v>79</v>
      </c>
      <c r="C8" s="45">
        <f>E8+H8+I8+J8+K8</f>
        <v>51</v>
      </c>
      <c r="D8" s="45" t="s">
        <v>80</v>
      </c>
      <c r="E8" s="45">
        <v>5</v>
      </c>
      <c r="F8" s="45"/>
      <c r="G8" s="45"/>
      <c r="H8" s="45">
        <f>H9+H27+H30</f>
        <v>28</v>
      </c>
      <c r="I8" s="45">
        <f>I9+I30+I27</f>
        <v>16</v>
      </c>
      <c r="J8" s="45">
        <v>2</v>
      </c>
      <c r="K8" s="45"/>
      <c r="L8" s="44"/>
    </row>
    <row r="9" spans="1:12" ht="25.5" customHeight="1">
      <c r="A9" s="45" t="s">
        <v>8</v>
      </c>
      <c r="B9" s="45" t="s">
        <v>81</v>
      </c>
      <c r="C9" s="45">
        <f>SUM(C11:C26)</f>
        <v>30</v>
      </c>
      <c r="D9" s="45" t="s">
        <v>80</v>
      </c>
      <c r="E9" s="45"/>
      <c r="F9" s="45"/>
      <c r="G9" s="45"/>
      <c r="H9" s="45">
        <f>SUM(H10:H26)</f>
        <v>19</v>
      </c>
      <c r="I9" s="45">
        <f>SUM(I11:I26)</f>
        <v>11</v>
      </c>
      <c r="J9" s="44"/>
      <c r="K9" s="44"/>
      <c r="L9" s="44"/>
    </row>
    <row r="10" spans="1:12" ht="52.5" customHeight="1">
      <c r="A10" s="46"/>
      <c r="B10" s="46" t="s">
        <v>82</v>
      </c>
      <c r="C10" s="46"/>
      <c r="D10" s="46"/>
      <c r="E10" s="46"/>
      <c r="F10" s="46"/>
      <c r="G10" s="46"/>
      <c r="H10" s="46"/>
      <c r="I10" s="46"/>
      <c r="J10" s="46"/>
      <c r="K10" s="46"/>
      <c r="L10" s="46"/>
    </row>
    <row r="11" spans="1:12" ht="36" customHeight="1">
      <c r="A11" s="44">
        <v>1</v>
      </c>
      <c r="B11" s="44" t="s">
        <v>83</v>
      </c>
      <c r="C11" s="44">
        <f>SUM(H11:I11)</f>
        <v>5</v>
      </c>
      <c r="D11" s="45" t="s">
        <v>80</v>
      </c>
      <c r="E11" s="44"/>
      <c r="F11" s="44"/>
      <c r="G11" s="44"/>
      <c r="H11" s="44">
        <v>4</v>
      </c>
      <c r="I11" s="44">
        <v>1</v>
      </c>
      <c r="J11" s="44"/>
      <c r="K11" s="44"/>
      <c r="L11" s="44"/>
    </row>
    <row r="12" spans="1:12" ht="36" customHeight="1">
      <c r="A12" s="44">
        <v>2</v>
      </c>
      <c r="B12" s="44" t="s">
        <v>84</v>
      </c>
      <c r="C12" s="44">
        <f aca="true" t="shared" si="0" ref="C12:C26">SUM(H12:I12)</f>
        <v>4</v>
      </c>
      <c r="D12" s="45" t="s">
        <v>80</v>
      </c>
      <c r="E12" s="44"/>
      <c r="F12" s="44"/>
      <c r="G12" s="44"/>
      <c r="H12" s="44">
        <v>2</v>
      </c>
      <c r="I12" s="44">
        <v>2</v>
      </c>
      <c r="J12" s="44"/>
      <c r="K12" s="44"/>
      <c r="L12" s="44"/>
    </row>
    <row r="13" spans="1:12" ht="36" customHeight="1">
      <c r="A13" s="44">
        <v>3</v>
      </c>
      <c r="B13" s="44" t="s">
        <v>85</v>
      </c>
      <c r="C13" s="44">
        <f t="shared" si="0"/>
        <v>3</v>
      </c>
      <c r="D13" s="45" t="s">
        <v>80</v>
      </c>
      <c r="E13" s="44"/>
      <c r="F13" s="44"/>
      <c r="G13" s="44"/>
      <c r="H13" s="44">
        <v>1</v>
      </c>
      <c r="I13" s="44">
        <v>2</v>
      </c>
      <c r="J13" s="44"/>
      <c r="K13" s="44"/>
      <c r="L13" s="44"/>
    </row>
    <row r="14" spans="1:12" ht="36" customHeight="1">
      <c r="A14" s="44">
        <v>4</v>
      </c>
      <c r="B14" s="44" t="s">
        <v>86</v>
      </c>
      <c r="C14" s="44">
        <f t="shared" si="0"/>
        <v>2</v>
      </c>
      <c r="D14" s="45" t="s">
        <v>80</v>
      </c>
      <c r="E14" s="44"/>
      <c r="F14" s="44"/>
      <c r="G14" s="44"/>
      <c r="H14" s="44">
        <v>2</v>
      </c>
      <c r="I14" s="44"/>
      <c r="J14" s="44"/>
      <c r="K14" s="44"/>
      <c r="L14" s="44"/>
    </row>
    <row r="15" spans="1:12" ht="36" customHeight="1">
      <c r="A15" s="44">
        <v>5</v>
      </c>
      <c r="B15" s="44" t="s">
        <v>87</v>
      </c>
      <c r="C15" s="44">
        <f t="shared" si="0"/>
        <v>1</v>
      </c>
      <c r="D15" s="45" t="s">
        <v>80</v>
      </c>
      <c r="E15" s="44"/>
      <c r="F15" s="44"/>
      <c r="G15" s="44"/>
      <c r="H15" s="44">
        <v>1</v>
      </c>
      <c r="I15" s="44"/>
      <c r="J15" s="44"/>
      <c r="K15" s="44"/>
      <c r="L15" s="44"/>
    </row>
    <row r="16" spans="1:12" ht="36" customHeight="1">
      <c r="A16" s="44">
        <v>6</v>
      </c>
      <c r="B16" s="44" t="s">
        <v>88</v>
      </c>
      <c r="C16" s="44">
        <f t="shared" si="0"/>
        <v>2</v>
      </c>
      <c r="D16" s="45" t="s">
        <v>80</v>
      </c>
      <c r="E16" s="44"/>
      <c r="F16" s="44"/>
      <c r="G16" s="44"/>
      <c r="H16" s="44">
        <v>1</v>
      </c>
      <c r="I16" s="44">
        <v>1</v>
      </c>
      <c r="J16" s="44"/>
      <c r="K16" s="44"/>
      <c r="L16" s="44"/>
    </row>
    <row r="17" spans="1:12" ht="36" customHeight="1">
      <c r="A17" s="44">
        <v>7</v>
      </c>
      <c r="B17" s="44" t="s">
        <v>89</v>
      </c>
      <c r="C17" s="44">
        <f t="shared" si="0"/>
        <v>0</v>
      </c>
      <c r="D17" s="44"/>
      <c r="E17" s="44"/>
      <c r="F17" s="44"/>
      <c r="G17" s="44"/>
      <c r="H17" s="44"/>
      <c r="I17" s="44"/>
      <c r="J17" s="44"/>
      <c r="K17" s="44"/>
      <c r="L17" s="44"/>
    </row>
    <row r="18" spans="1:12" ht="36" customHeight="1">
      <c r="A18" s="44">
        <v>8</v>
      </c>
      <c r="B18" s="44" t="s">
        <v>90</v>
      </c>
      <c r="C18" s="44">
        <f t="shared" si="0"/>
        <v>1</v>
      </c>
      <c r="D18" s="44" t="s">
        <v>80</v>
      </c>
      <c r="E18" s="44"/>
      <c r="F18" s="44"/>
      <c r="G18" s="44"/>
      <c r="H18" s="44">
        <v>1</v>
      </c>
      <c r="I18" s="44"/>
      <c r="J18" s="44"/>
      <c r="K18" s="44"/>
      <c r="L18" s="44"/>
    </row>
    <row r="19" spans="1:12" ht="36" customHeight="1">
      <c r="A19" s="44">
        <v>9</v>
      </c>
      <c r="B19" s="44" t="s">
        <v>91</v>
      </c>
      <c r="C19" s="44">
        <f t="shared" si="0"/>
        <v>1</v>
      </c>
      <c r="D19" s="44"/>
      <c r="E19" s="44"/>
      <c r="F19" s="44"/>
      <c r="G19" s="44"/>
      <c r="H19" s="44"/>
      <c r="I19" s="44">
        <v>1</v>
      </c>
      <c r="J19" s="44"/>
      <c r="K19" s="44"/>
      <c r="L19" s="44"/>
    </row>
    <row r="20" spans="1:12" ht="36" customHeight="1">
      <c r="A20" s="44">
        <v>10</v>
      </c>
      <c r="B20" s="44" t="s">
        <v>92</v>
      </c>
      <c r="C20" s="44">
        <f t="shared" si="0"/>
        <v>2</v>
      </c>
      <c r="D20" s="44" t="s">
        <v>80</v>
      </c>
      <c r="E20" s="44"/>
      <c r="F20" s="44"/>
      <c r="G20" s="44"/>
      <c r="H20" s="44">
        <v>1</v>
      </c>
      <c r="I20" s="44">
        <v>1</v>
      </c>
      <c r="J20" s="44"/>
      <c r="K20" s="44"/>
      <c r="L20" s="44"/>
    </row>
    <row r="21" spans="1:12" ht="36" customHeight="1">
      <c r="A21" s="44">
        <v>11</v>
      </c>
      <c r="B21" s="44" t="s">
        <v>93</v>
      </c>
      <c r="C21" s="44">
        <f t="shared" si="0"/>
        <v>2</v>
      </c>
      <c r="D21" s="44" t="s">
        <v>80</v>
      </c>
      <c r="E21" s="44"/>
      <c r="F21" s="44"/>
      <c r="G21" s="44"/>
      <c r="H21" s="44">
        <v>1</v>
      </c>
      <c r="I21" s="44">
        <v>1</v>
      </c>
      <c r="J21" s="44"/>
      <c r="K21" s="44"/>
      <c r="L21" s="44"/>
    </row>
    <row r="22" spans="1:12" ht="36" customHeight="1">
      <c r="A22" s="44">
        <v>12</v>
      </c>
      <c r="B22" s="44" t="s">
        <v>94</v>
      </c>
      <c r="C22" s="44">
        <f t="shared" si="0"/>
        <v>1</v>
      </c>
      <c r="D22" s="44" t="s">
        <v>80</v>
      </c>
      <c r="E22" s="44"/>
      <c r="F22" s="44"/>
      <c r="G22" s="44"/>
      <c r="H22" s="44">
        <v>1</v>
      </c>
      <c r="I22" s="44"/>
      <c r="J22" s="44"/>
      <c r="K22" s="44"/>
      <c r="L22" s="44"/>
    </row>
    <row r="23" spans="1:12" ht="36" customHeight="1">
      <c r="A23" s="44">
        <v>13</v>
      </c>
      <c r="B23" s="44" t="s">
        <v>95</v>
      </c>
      <c r="C23" s="44">
        <f t="shared" si="0"/>
        <v>2</v>
      </c>
      <c r="D23" s="44" t="s">
        <v>80</v>
      </c>
      <c r="E23" s="44"/>
      <c r="F23" s="44"/>
      <c r="G23" s="44"/>
      <c r="H23" s="44">
        <v>2</v>
      </c>
      <c r="I23" s="44"/>
      <c r="J23" s="44"/>
      <c r="K23" s="44"/>
      <c r="L23" s="44"/>
    </row>
    <row r="24" spans="1:12" ht="36" customHeight="1">
      <c r="A24" s="44">
        <v>14</v>
      </c>
      <c r="B24" s="44" t="s">
        <v>96</v>
      </c>
      <c r="C24" s="44">
        <f t="shared" si="0"/>
        <v>1</v>
      </c>
      <c r="D24" s="44" t="s">
        <v>80</v>
      </c>
      <c r="E24" s="44"/>
      <c r="F24" s="44"/>
      <c r="G24" s="44"/>
      <c r="H24" s="44"/>
      <c r="I24" s="44">
        <v>1</v>
      </c>
      <c r="J24" s="44"/>
      <c r="K24" s="44"/>
      <c r="L24" s="44"/>
    </row>
    <row r="25" spans="1:12" ht="36" customHeight="1">
      <c r="A25" s="44">
        <v>15</v>
      </c>
      <c r="B25" s="44" t="s">
        <v>97</v>
      </c>
      <c r="C25" s="44">
        <f t="shared" si="0"/>
        <v>1</v>
      </c>
      <c r="D25" s="44" t="s">
        <v>80</v>
      </c>
      <c r="E25" s="44"/>
      <c r="F25" s="44"/>
      <c r="G25" s="44"/>
      <c r="H25" s="44">
        <v>1</v>
      </c>
      <c r="I25" s="44"/>
      <c r="J25" s="44"/>
      <c r="K25" s="44"/>
      <c r="L25" s="44"/>
    </row>
    <row r="26" spans="1:12" ht="36" customHeight="1">
      <c r="A26" s="44">
        <v>16</v>
      </c>
      <c r="B26" s="44" t="s">
        <v>98</v>
      </c>
      <c r="C26" s="44">
        <f t="shared" si="0"/>
        <v>2</v>
      </c>
      <c r="D26" s="44" t="s">
        <v>80</v>
      </c>
      <c r="E26" s="44"/>
      <c r="F26" s="44"/>
      <c r="G26" s="44"/>
      <c r="H26" s="44">
        <v>1</v>
      </c>
      <c r="I26" s="44">
        <v>1</v>
      </c>
      <c r="J26" s="44"/>
      <c r="K26" s="44"/>
      <c r="L26" s="44"/>
    </row>
    <row r="27" spans="1:12" ht="36" customHeight="1">
      <c r="A27" s="45" t="s">
        <v>15</v>
      </c>
      <c r="B27" s="45" t="s">
        <v>99</v>
      </c>
      <c r="C27" s="45">
        <v>2</v>
      </c>
      <c r="D27" s="44" t="s">
        <v>80</v>
      </c>
      <c r="E27" s="45"/>
      <c r="F27" s="45"/>
      <c r="G27" s="45"/>
      <c r="H27" s="45">
        <f>H28+H29</f>
        <v>2</v>
      </c>
      <c r="I27" s="44"/>
      <c r="J27" s="44"/>
      <c r="K27" s="44"/>
      <c r="L27" s="44"/>
    </row>
    <row r="28" spans="1:12" ht="36" customHeight="1">
      <c r="A28" s="44">
        <v>1</v>
      </c>
      <c r="B28" s="44" t="s">
        <v>100</v>
      </c>
      <c r="C28" s="44">
        <v>1</v>
      </c>
      <c r="D28" s="44" t="s">
        <v>80</v>
      </c>
      <c r="E28" s="44"/>
      <c r="F28" s="44"/>
      <c r="G28" s="44"/>
      <c r="H28" s="44">
        <v>1</v>
      </c>
      <c r="I28" s="44"/>
      <c r="J28" s="44"/>
      <c r="K28" s="44"/>
      <c r="L28" s="44"/>
    </row>
    <row r="29" spans="1:12" ht="36" customHeight="1">
      <c r="A29" s="44">
        <v>2</v>
      </c>
      <c r="B29" s="44" t="s">
        <v>101</v>
      </c>
      <c r="C29" s="44">
        <v>1</v>
      </c>
      <c r="D29" s="44" t="s">
        <v>80</v>
      </c>
      <c r="E29" s="44"/>
      <c r="F29" s="44"/>
      <c r="G29" s="44"/>
      <c r="H29" s="44">
        <v>1</v>
      </c>
      <c r="I29" s="44"/>
      <c r="J29" s="44"/>
      <c r="K29" s="44"/>
      <c r="L29" s="44"/>
    </row>
    <row r="30" spans="1:12" ht="36" customHeight="1">
      <c r="A30" s="45" t="s">
        <v>19</v>
      </c>
      <c r="B30" s="45" t="s">
        <v>102</v>
      </c>
      <c r="C30" s="45">
        <f>SUM(C31:C42)</f>
        <v>17</v>
      </c>
      <c r="D30" s="44"/>
      <c r="E30" s="45"/>
      <c r="F30" s="45"/>
      <c r="G30" s="45"/>
      <c r="H30" s="45">
        <f>SUM(H31:H42)</f>
        <v>7</v>
      </c>
      <c r="I30" s="45">
        <f>SUM(I31:I42)</f>
        <v>5</v>
      </c>
      <c r="J30" s="45">
        <f>SUM(J31:J42)</f>
        <v>1</v>
      </c>
      <c r="K30" s="45">
        <f>SUM(K31:K42)</f>
        <v>0</v>
      </c>
      <c r="L30" s="44"/>
    </row>
    <row r="31" spans="1:12" ht="36" customHeight="1">
      <c r="A31" s="44">
        <v>1</v>
      </c>
      <c r="B31" s="44" t="s">
        <v>103</v>
      </c>
      <c r="C31" s="44">
        <f>SUM(H31:K31)</f>
        <v>0</v>
      </c>
      <c r="D31" s="44" t="s">
        <v>80</v>
      </c>
      <c r="E31" s="44"/>
      <c r="F31" s="44"/>
      <c r="G31" s="44"/>
      <c r="H31" s="44"/>
      <c r="I31" s="44"/>
      <c r="J31" s="44"/>
      <c r="K31" s="44"/>
      <c r="L31" s="44"/>
    </row>
    <row r="32" spans="1:12" ht="36" customHeight="1">
      <c r="A32" s="44">
        <v>2</v>
      </c>
      <c r="B32" s="44" t="s">
        <v>104</v>
      </c>
      <c r="C32" s="44">
        <f aca="true" t="shared" si="1" ref="C32:C39">SUM(H32:K32)</f>
        <v>1</v>
      </c>
      <c r="D32" s="44" t="s">
        <v>80</v>
      </c>
      <c r="E32" s="44"/>
      <c r="F32" s="44"/>
      <c r="G32" s="44"/>
      <c r="H32" s="44">
        <v>1</v>
      </c>
      <c r="I32" s="44"/>
      <c r="J32" s="44"/>
      <c r="K32" s="44"/>
      <c r="L32" s="44"/>
    </row>
    <row r="33" spans="1:12" ht="36" customHeight="1">
      <c r="A33" s="44">
        <v>3</v>
      </c>
      <c r="B33" s="44" t="s">
        <v>105</v>
      </c>
      <c r="C33" s="44">
        <f t="shared" si="1"/>
        <v>0</v>
      </c>
      <c r="D33" s="44"/>
      <c r="E33" s="44"/>
      <c r="F33" s="44"/>
      <c r="G33" s="44"/>
      <c r="H33" s="44"/>
      <c r="I33" s="44"/>
      <c r="J33" s="44"/>
      <c r="K33" s="44"/>
      <c r="L33" s="44"/>
    </row>
    <row r="34" spans="1:12" ht="36" customHeight="1">
      <c r="A34" s="44">
        <v>4</v>
      </c>
      <c r="B34" s="44" t="s">
        <v>106</v>
      </c>
      <c r="C34" s="44">
        <f t="shared" si="1"/>
        <v>1</v>
      </c>
      <c r="D34" s="44" t="s">
        <v>80</v>
      </c>
      <c r="E34" s="44"/>
      <c r="F34" s="44"/>
      <c r="G34" s="44"/>
      <c r="H34" s="44"/>
      <c r="I34" s="44"/>
      <c r="J34" s="44">
        <v>1</v>
      </c>
      <c r="K34" s="44"/>
      <c r="L34" s="44"/>
    </row>
    <row r="35" spans="1:12" ht="36" customHeight="1">
      <c r="A35" s="44">
        <v>5</v>
      </c>
      <c r="B35" s="44" t="s">
        <v>106</v>
      </c>
      <c r="C35" s="44">
        <f t="shared" si="1"/>
        <v>1</v>
      </c>
      <c r="D35" s="44"/>
      <c r="E35" s="44"/>
      <c r="F35" s="44"/>
      <c r="G35" s="44"/>
      <c r="H35" s="44">
        <v>1</v>
      </c>
      <c r="I35" s="44"/>
      <c r="J35" s="44"/>
      <c r="K35" s="44"/>
      <c r="L35" s="44"/>
    </row>
    <row r="36" spans="1:12" ht="36" customHeight="1">
      <c r="A36" s="44">
        <v>6</v>
      </c>
      <c r="B36" s="44" t="s">
        <v>107</v>
      </c>
      <c r="C36" s="44">
        <f t="shared" si="1"/>
        <v>1</v>
      </c>
      <c r="D36" s="44" t="s">
        <v>80</v>
      </c>
      <c r="E36" s="44"/>
      <c r="F36" s="44"/>
      <c r="G36" s="44"/>
      <c r="H36" s="44"/>
      <c r="I36" s="44">
        <v>1</v>
      </c>
      <c r="J36" s="44"/>
      <c r="K36" s="44"/>
      <c r="L36" s="44"/>
    </row>
    <row r="37" spans="1:12" ht="36" customHeight="1">
      <c r="A37" s="44">
        <v>7</v>
      </c>
      <c r="B37" s="44" t="s">
        <v>108</v>
      </c>
      <c r="C37" s="44">
        <f t="shared" si="1"/>
        <v>0</v>
      </c>
      <c r="D37" s="44"/>
      <c r="E37" s="44"/>
      <c r="F37" s="44"/>
      <c r="G37" s="44"/>
      <c r="H37" s="44"/>
      <c r="I37" s="44"/>
      <c r="J37" s="44"/>
      <c r="K37" s="44"/>
      <c r="L37" s="44"/>
    </row>
    <row r="38" spans="1:12" ht="36" customHeight="1">
      <c r="A38" s="44">
        <v>8</v>
      </c>
      <c r="B38" s="44" t="s">
        <v>109</v>
      </c>
      <c r="C38" s="44">
        <f t="shared" si="1"/>
        <v>1</v>
      </c>
      <c r="D38" s="44" t="s">
        <v>80</v>
      </c>
      <c r="E38" s="44"/>
      <c r="F38" s="44"/>
      <c r="G38" s="44"/>
      <c r="H38" s="44">
        <v>1</v>
      </c>
      <c r="I38" s="44"/>
      <c r="J38" s="44"/>
      <c r="K38" s="44"/>
      <c r="L38" s="44"/>
    </row>
    <row r="39" spans="1:12" ht="36" customHeight="1">
      <c r="A39" s="44">
        <v>9</v>
      </c>
      <c r="B39" s="44" t="s">
        <v>110</v>
      </c>
      <c r="C39" s="44">
        <f t="shared" si="1"/>
        <v>2</v>
      </c>
      <c r="D39" s="44" t="s">
        <v>80</v>
      </c>
      <c r="E39" s="44"/>
      <c r="F39" s="44"/>
      <c r="G39" s="44"/>
      <c r="H39" s="44">
        <v>1</v>
      </c>
      <c r="I39" s="44">
        <v>1</v>
      </c>
      <c r="J39" s="44"/>
      <c r="K39" s="44"/>
      <c r="L39" s="44"/>
    </row>
    <row r="40" spans="1:12" ht="36" customHeight="1">
      <c r="A40" s="44">
        <v>10</v>
      </c>
      <c r="B40" s="44" t="s">
        <v>111</v>
      </c>
      <c r="C40" s="44">
        <v>5</v>
      </c>
      <c r="D40" s="44" t="s">
        <v>80</v>
      </c>
      <c r="E40" s="44"/>
      <c r="F40" s="44"/>
      <c r="G40" s="44"/>
      <c r="H40" s="44">
        <v>3</v>
      </c>
      <c r="I40" s="44">
        <v>3</v>
      </c>
      <c r="J40" s="44"/>
      <c r="K40" s="44"/>
      <c r="L40" s="44"/>
    </row>
    <row r="41" spans="1:12" ht="36" customHeight="1">
      <c r="A41" s="44">
        <v>11</v>
      </c>
      <c r="B41" s="44" t="s">
        <v>112</v>
      </c>
      <c r="C41" s="44">
        <v>2</v>
      </c>
      <c r="D41" s="44"/>
      <c r="E41" s="44" t="s">
        <v>80</v>
      </c>
      <c r="F41" s="44"/>
      <c r="G41" s="44"/>
      <c r="H41" s="44"/>
      <c r="I41" s="44"/>
      <c r="J41" s="44"/>
      <c r="K41" s="44"/>
      <c r="L41" s="44" t="s">
        <v>113</v>
      </c>
    </row>
    <row r="42" spans="1:12" ht="36" customHeight="1">
      <c r="A42" s="44">
        <v>12</v>
      </c>
      <c r="B42" s="44" t="s">
        <v>114</v>
      </c>
      <c r="C42" s="44">
        <v>3</v>
      </c>
      <c r="D42" s="44"/>
      <c r="E42" s="44" t="s">
        <v>80</v>
      </c>
      <c r="F42" s="44"/>
      <c r="G42" s="44"/>
      <c r="H42" s="44"/>
      <c r="I42" s="44"/>
      <c r="J42" s="44"/>
      <c r="K42" s="44"/>
      <c r="L42" s="44" t="s">
        <v>115</v>
      </c>
    </row>
    <row r="44" spans="8:11" ht="18.75">
      <c r="H44" s="86"/>
      <c r="I44" s="87" t="s">
        <v>244</v>
      </c>
      <c r="J44" s="86"/>
      <c r="K44" s="86"/>
    </row>
    <row r="45" spans="7:11" ht="18" customHeight="1">
      <c r="G45" s="101" t="s">
        <v>51</v>
      </c>
      <c r="H45" s="101"/>
      <c r="I45" s="101"/>
      <c r="J45" s="101"/>
      <c r="K45" s="101"/>
    </row>
    <row r="46" spans="8:11" ht="18">
      <c r="H46" s="86"/>
      <c r="I46" s="86"/>
      <c r="J46" s="86"/>
      <c r="K46" s="86"/>
    </row>
  </sheetData>
  <sheetProtection/>
  <mergeCells count="9">
    <mergeCell ref="G45:K45"/>
    <mergeCell ref="L6:L7"/>
    <mergeCell ref="D3:L3"/>
    <mergeCell ref="A6:A7"/>
    <mergeCell ref="B6:B7"/>
    <mergeCell ref="C6:C7"/>
    <mergeCell ref="D6:E6"/>
    <mergeCell ref="F6:K6"/>
    <mergeCell ref="C4:K4"/>
  </mergeCells>
  <printOptions/>
  <pageMargins left="0.7" right="0.35" top="0.42" bottom="0.39"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22">
      <selection activeCell="I7" sqref="I7"/>
    </sheetView>
  </sheetViews>
  <sheetFormatPr defaultColWidth="9.00390625" defaultRowHeight="12.75"/>
  <cols>
    <col min="1" max="1" width="6.625" style="0" customWidth="1"/>
    <col min="2" max="2" width="23.875" style="0" customWidth="1"/>
    <col min="3" max="5" width="16.75390625" style="0" customWidth="1"/>
    <col min="6" max="6" width="16.25390625" style="0" customWidth="1"/>
  </cols>
  <sheetData>
    <row r="1" spans="1:6" ht="18.75" customHeight="1">
      <c r="A1" s="136" t="s">
        <v>142</v>
      </c>
      <c r="B1" s="136"/>
      <c r="D1" s="58"/>
      <c r="E1" s="106" t="s">
        <v>116</v>
      </c>
      <c r="F1" s="106"/>
    </row>
    <row r="2" spans="1:6" ht="18.75">
      <c r="A2" s="137" t="s">
        <v>143</v>
      </c>
      <c r="B2" s="137"/>
      <c r="C2" s="49"/>
      <c r="D2" s="49"/>
      <c r="E2" s="50"/>
      <c r="F2" s="51"/>
    </row>
    <row r="3" spans="1:6" ht="18.75">
      <c r="A3" s="48"/>
      <c r="B3" s="48"/>
      <c r="C3" s="48"/>
      <c r="D3" s="50"/>
      <c r="E3" s="50"/>
      <c r="F3" s="50"/>
    </row>
    <row r="4" spans="1:6" ht="16.5">
      <c r="A4" s="138" t="s">
        <v>117</v>
      </c>
      <c r="B4" s="138"/>
      <c r="C4" s="138"/>
      <c r="D4" s="138"/>
      <c r="E4" s="138"/>
      <c r="F4" s="138"/>
    </row>
    <row r="5" spans="1:6" ht="18.75">
      <c r="A5" s="105" t="s">
        <v>248</v>
      </c>
      <c r="B5" s="105"/>
      <c r="C5" s="105"/>
      <c r="D5" s="105"/>
      <c r="E5" s="105"/>
      <c r="F5" s="105"/>
    </row>
    <row r="6" spans="1:6" ht="19.5" thickBot="1">
      <c r="A6" s="50"/>
      <c r="B6" s="50"/>
      <c r="C6" s="50"/>
      <c r="D6" s="50"/>
      <c r="E6" s="50"/>
      <c r="F6" s="50"/>
    </row>
    <row r="7" spans="1:6" ht="18.75">
      <c r="A7" s="139" t="s">
        <v>0</v>
      </c>
      <c r="B7" s="141" t="s">
        <v>1</v>
      </c>
      <c r="C7" s="141" t="s">
        <v>118</v>
      </c>
      <c r="D7" s="141"/>
      <c r="E7" s="141"/>
      <c r="F7" s="143"/>
    </row>
    <row r="8" spans="1:6" ht="18.75">
      <c r="A8" s="140"/>
      <c r="B8" s="142"/>
      <c r="C8" s="52" t="s">
        <v>4</v>
      </c>
      <c r="D8" s="52" t="s">
        <v>5</v>
      </c>
      <c r="E8" s="52" t="s">
        <v>119</v>
      </c>
      <c r="F8" s="53" t="s">
        <v>7</v>
      </c>
    </row>
    <row r="9" spans="1:6" ht="37.5" customHeight="1">
      <c r="A9" s="107" t="s">
        <v>8</v>
      </c>
      <c r="B9" s="115" t="s">
        <v>120</v>
      </c>
      <c r="C9" s="132" t="s">
        <v>121</v>
      </c>
      <c r="D9" s="132" t="s">
        <v>122</v>
      </c>
      <c r="E9" s="132" t="s">
        <v>123</v>
      </c>
      <c r="F9" s="134" t="s">
        <v>124</v>
      </c>
    </row>
    <row r="10" spans="1:6" ht="80.25" customHeight="1">
      <c r="A10" s="107"/>
      <c r="B10" s="115"/>
      <c r="C10" s="133"/>
      <c r="D10" s="133"/>
      <c r="E10" s="133"/>
      <c r="F10" s="135"/>
    </row>
    <row r="11" spans="1:6" ht="37.5" customHeight="1">
      <c r="A11" s="107" t="s">
        <v>15</v>
      </c>
      <c r="B11" s="108" t="s">
        <v>125</v>
      </c>
      <c r="C11" s="112" t="s">
        <v>126</v>
      </c>
      <c r="D11" s="113"/>
      <c r="E11" s="113"/>
      <c r="F11" s="114"/>
    </row>
    <row r="12" spans="1:6" ht="45.75" customHeight="1">
      <c r="A12" s="107"/>
      <c r="B12" s="108"/>
      <c r="C12" s="129"/>
      <c r="D12" s="130"/>
      <c r="E12" s="130"/>
      <c r="F12" s="131"/>
    </row>
    <row r="13" spans="1:6" ht="37.5" customHeight="1">
      <c r="A13" s="107" t="s">
        <v>19</v>
      </c>
      <c r="B13" s="108" t="s">
        <v>127</v>
      </c>
      <c r="C13" s="109" t="s">
        <v>128</v>
      </c>
      <c r="D13" s="110"/>
      <c r="E13" s="110"/>
      <c r="F13" s="111"/>
    </row>
    <row r="14" spans="1:6" ht="93.75" customHeight="1">
      <c r="A14" s="107"/>
      <c r="B14" s="108"/>
      <c r="C14" s="129"/>
      <c r="D14" s="130"/>
      <c r="E14" s="130"/>
      <c r="F14" s="131"/>
    </row>
    <row r="15" spans="1:6" ht="37.5" customHeight="1">
      <c r="A15" s="107" t="s">
        <v>31</v>
      </c>
      <c r="B15" s="108" t="s">
        <v>129</v>
      </c>
      <c r="C15" s="109" t="s">
        <v>130</v>
      </c>
      <c r="D15" s="121"/>
      <c r="E15" s="121"/>
      <c r="F15" s="122"/>
    </row>
    <row r="16" spans="1:6" ht="37.5" customHeight="1">
      <c r="A16" s="107"/>
      <c r="B16" s="108"/>
      <c r="C16" s="123"/>
      <c r="D16" s="124"/>
      <c r="E16" s="124"/>
      <c r="F16" s="125"/>
    </row>
    <row r="17" spans="1:6" ht="71.25" customHeight="1">
      <c r="A17" s="107"/>
      <c r="B17" s="108"/>
      <c r="C17" s="126"/>
      <c r="D17" s="127"/>
      <c r="E17" s="127"/>
      <c r="F17" s="128"/>
    </row>
    <row r="18" spans="1:6" ht="37.5" customHeight="1">
      <c r="A18" s="107" t="s">
        <v>34</v>
      </c>
      <c r="B18" s="108" t="s">
        <v>131</v>
      </c>
      <c r="C18" s="109" t="s">
        <v>132</v>
      </c>
      <c r="D18" s="110"/>
      <c r="E18" s="110"/>
      <c r="F18" s="111"/>
    </row>
    <row r="19" spans="1:6" ht="42" customHeight="1">
      <c r="A19" s="107"/>
      <c r="B19" s="108"/>
      <c r="C19" s="129"/>
      <c r="D19" s="130"/>
      <c r="E19" s="130"/>
      <c r="F19" s="131"/>
    </row>
    <row r="20" spans="1:6" ht="37.5" customHeight="1">
      <c r="A20" s="107" t="s">
        <v>36</v>
      </c>
      <c r="B20" s="108" t="s">
        <v>133</v>
      </c>
      <c r="C20" s="109" t="s">
        <v>134</v>
      </c>
      <c r="D20" s="110"/>
      <c r="E20" s="110"/>
      <c r="F20" s="111"/>
    </row>
    <row r="21" spans="1:6" ht="60" customHeight="1">
      <c r="A21" s="107"/>
      <c r="B21" s="108"/>
      <c r="C21" s="112"/>
      <c r="D21" s="113"/>
      <c r="E21" s="113"/>
      <c r="F21" s="114"/>
    </row>
    <row r="22" spans="1:6" ht="51.75" customHeight="1">
      <c r="A22" s="107" t="s">
        <v>41</v>
      </c>
      <c r="B22" s="115" t="s">
        <v>135</v>
      </c>
      <c r="C22" s="54" t="s">
        <v>136</v>
      </c>
      <c r="D22" s="54" t="s">
        <v>241</v>
      </c>
      <c r="E22" s="54" t="s">
        <v>137</v>
      </c>
      <c r="F22" s="55" t="s">
        <v>242</v>
      </c>
    </row>
    <row r="23" spans="1:6" ht="49.5" customHeight="1">
      <c r="A23" s="107"/>
      <c r="B23" s="115"/>
      <c r="C23" s="56" t="s">
        <v>138</v>
      </c>
      <c r="D23" s="56" t="s">
        <v>139</v>
      </c>
      <c r="E23" s="56" t="s">
        <v>138</v>
      </c>
      <c r="F23" s="57" t="s">
        <v>138</v>
      </c>
    </row>
    <row r="24" spans="1:6" ht="37.5" customHeight="1">
      <c r="A24" s="107" t="s">
        <v>43</v>
      </c>
      <c r="B24" s="108" t="s">
        <v>140</v>
      </c>
      <c r="C24" s="112" t="s">
        <v>141</v>
      </c>
      <c r="D24" s="113"/>
      <c r="E24" s="113"/>
      <c r="F24" s="114"/>
    </row>
    <row r="25" spans="1:6" ht="41.25" customHeight="1" thickBot="1">
      <c r="A25" s="116"/>
      <c r="B25" s="117"/>
      <c r="C25" s="118"/>
      <c r="D25" s="119"/>
      <c r="E25" s="119"/>
      <c r="F25" s="120"/>
    </row>
    <row r="26" spans="1:6" ht="18.75">
      <c r="A26" s="104" t="s">
        <v>245</v>
      </c>
      <c r="B26" s="104"/>
      <c r="C26" s="104"/>
      <c r="D26" s="104"/>
      <c r="E26" s="104"/>
      <c r="F26" s="104"/>
    </row>
    <row r="27" spans="1:6" ht="18.75">
      <c r="A27" s="49"/>
      <c r="B27" s="49"/>
      <c r="C27" s="49"/>
      <c r="D27" s="105" t="s">
        <v>51</v>
      </c>
      <c r="E27" s="105"/>
      <c r="F27" s="105"/>
    </row>
  </sheetData>
  <sheetProtection/>
  <mergeCells count="36">
    <mergeCell ref="A1:B1"/>
    <mergeCell ref="A2:B2"/>
    <mergeCell ref="A4:F4"/>
    <mergeCell ref="A5:F5"/>
    <mergeCell ref="A7:A8"/>
    <mergeCell ref="B7:B8"/>
    <mergeCell ref="C7:F7"/>
    <mergeCell ref="A9:A10"/>
    <mergeCell ref="B9:B10"/>
    <mergeCell ref="C9:C10"/>
    <mergeCell ref="D9:D10"/>
    <mergeCell ref="E9:E10"/>
    <mergeCell ref="F9:F10"/>
    <mergeCell ref="A11:A12"/>
    <mergeCell ref="B11:B12"/>
    <mergeCell ref="C11:F12"/>
    <mergeCell ref="A13:A14"/>
    <mergeCell ref="B13:B14"/>
    <mergeCell ref="C13:F14"/>
    <mergeCell ref="C24:F25"/>
    <mergeCell ref="A15:A17"/>
    <mergeCell ref="B15:B17"/>
    <mergeCell ref="C15:F17"/>
    <mergeCell ref="A18:A19"/>
    <mergeCell ref="B18:B19"/>
    <mergeCell ref="C18:F19"/>
    <mergeCell ref="A26:F26"/>
    <mergeCell ref="D27:F27"/>
    <mergeCell ref="E1:F1"/>
    <mergeCell ref="A20:A21"/>
    <mergeCell ref="B20:B21"/>
    <mergeCell ref="C20:F21"/>
    <mergeCell ref="A22:A23"/>
    <mergeCell ref="B22:B23"/>
    <mergeCell ref="A24:A25"/>
    <mergeCell ref="B24:B25"/>
  </mergeCells>
  <printOptions/>
  <pageMargins left="0.52" right="0.38" top="0.54" bottom="0.42" header="0.26"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G73"/>
  <sheetViews>
    <sheetView tabSelected="1" zoomScalePageLayoutView="0" workbookViewId="0" topLeftCell="A1">
      <selection activeCell="J10" sqref="J10"/>
    </sheetView>
  </sheetViews>
  <sheetFormatPr defaultColWidth="9.00390625" defaultRowHeight="12.75"/>
  <cols>
    <col min="2" max="2" width="19.625" style="0" customWidth="1"/>
    <col min="5" max="5" width="15.625" style="0" customWidth="1"/>
    <col min="6" max="6" width="11.375" style="0" customWidth="1"/>
    <col min="7" max="7" width="18.875" style="0" customWidth="1"/>
  </cols>
  <sheetData>
    <row r="1" spans="1:6" ht="16.5">
      <c r="A1" s="28" t="str">
        <f>'mau 5'!A1:B1</f>
        <v>PHÒNG GD&amp;ĐT PHÚ GIÁO</v>
      </c>
      <c r="B1" s="34"/>
      <c r="F1" s="85" t="s">
        <v>230</v>
      </c>
    </row>
    <row r="2" spans="1:2" ht="16.5">
      <c r="A2" s="33" t="str">
        <f>'mau 5'!A2:B2</f>
        <v>TRƯỜNG THCS AN LINH</v>
      </c>
      <c r="B2" s="34"/>
    </row>
    <row r="6" spans="1:7" ht="16.5">
      <c r="A6" s="144" t="s">
        <v>117</v>
      </c>
      <c r="B6" s="144"/>
      <c r="C6" s="144"/>
      <c r="D6" s="144"/>
      <c r="E6" s="144"/>
      <c r="F6" s="144"/>
      <c r="G6" s="144"/>
    </row>
    <row r="7" spans="1:7" ht="16.5">
      <c r="A7" s="144" t="s">
        <v>249</v>
      </c>
      <c r="B7" s="144"/>
      <c r="C7" s="144"/>
      <c r="D7" s="144"/>
      <c r="E7" s="144"/>
      <c r="F7" s="144"/>
      <c r="G7" s="144"/>
    </row>
    <row r="8" spans="1:7" ht="18.75">
      <c r="A8" s="59"/>
      <c r="B8" s="60"/>
      <c r="C8" s="60"/>
      <c r="D8" s="60"/>
      <c r="E8" s="60"/>
      <c r="F8" s="60"/>
      <c r="G8" s="59"/>
    </row>
    <row r="9" spans="1:7" ht="37.5">
      <c r="A9" s="61" t="s">
        <v>0</v>
      </c>
      <c r="B9" s="145" t="s">
        <v>1</v>
      </c>
      <c r="C9" s="145"/>
      <c r="D9" s="145"/>
      <c r="E9" s="145"/>
      <c r="F9" s="61" t="s">
        <v>144</v>
      </c>
      <c r="G9" s="61" t="s">
        <v>145</v>
      </c>
    </row>
    <row r="10" spans="1:7" ht="22.5">
      <c r="A10" s="61" t="s">
        <v>8</v>
      </c>
      <c r="B10" s="146" t="s">
        <v>146</v>
      </c>
      <c r="C10" s="146"/>
      <c r="D10" s="146"/>
      <c r="E10" s="146"/>
      <c r="F10" s="62">
        <v>16</v>
      </c>
      <c r="G10" s="63" t="s">
        <v>147</v>
      </c>
    </row>
    <row r="11" spans="1:7" ht="18.75">
      <c r="A11" s="61" t="s">
        <v>15</v>
      </c>
      <c r="B11" s="146" t="s">
        <v>148</v>
      </c>
      <c r="C11" s="146"/>
      <c r="D11" s="146"/>
      <c r="E11" s="146"/>
      <c r="F11" s="62"/>
      <c r="G11" s="64" t="s">
        <v>149</v>
      </c>
    </row>
    <row r="12" spans="1:7" ht="21.75" customHeight="1">
      <c r="A12" s="63">
        <v>1</v>
      </c>
      <c r="B12" s="147" t="s">
        <v>150</v>
      </c>
      <c r="C12" s="147"/>
      <c r="D12" s="147" t="s">
        <v>149</v>
      </c>
      <c r="E12" s="147"/>
      <c r="F12" s="62">
        <v>16</v>
      </c>
      <c r="G12" s="64" t="s">
        <v>149</v>
      </c>
    </row>
    <row r="13" spans="1:7" ht="21.75" customHeight="1">
      <c r="A13" s="63">
        <v>2</v>
      </c>
      <c r="B13" s="147" t="s">
        <v>151</v>
      </c>
      <c r="C13" s="147"/>
      <c r="D13" s="147" t="s">
        <v>149</v>
      </c>
      <c r="E13" s="147"/>
      <c r="F13" s="62">
        <v>0</v>
      </c>
      <c r="G13" s="64" t="s">
        <v>149</v>
      </c>
    </row>
    <row r="14" spans="1:7" ht="21.75" customHeight="1">
      <c r="A14" s="63">
        <v>3</v>
      </c>
      <c r="B14" s="147" t="s">
        <v>152</v>
      </c>
      <c r="C14" s="147"/>
      <c r="D14" s="147" t="s">
        <v>149</v>
      </c>
      <c r="E14" s="147"/>
      <c r="F14" s="62">
        <v>0</v>
      </c>
      <c r="G14" s="64" t="s">
        <v>149</v>
      </c>
    </row>
    <row r="15" spans="1:7" ht="21.75" customHeight="1">
      <c r="A15" s="63">
        <v>4</v>
      </c>
      <c r="B15" s="147" t="s">
        <v>153</v>
      </c>
      <c r="C15" s="147"/>
      <c r="D15" s="147"/>
      <c r="E15" s="147"/>
      <c r="F15" s="62">
        <v>5</v>
      </c>
      <c r="G15" s="64" t="s">
        <v>149</v>
      </c>
    </row>
    <row r="16" spans="1:7" ht="34.5" customHeight="1">
      <c r="A16" s="63">
        <v>5</v>
      </c>
      <c r="B16" s="147" t="s">
        <v>154</v>
      </c>
      <c r="C16" s="147"/>
      <c r="D16" s="147"/>
      <c r="E16" s="147"/>
      <c r="F16" s="62">
        <v>1</v>
      </c>
      <c r="G16" s="64" t="s">
        <v>149</v>
      </c>
    </row>
    <row r="17" spans="1:7" ht="21.75" customHeight="1">
      <c r="A17" s="63">
        <v>6</v>
      </c>
      <c r="B17" s="147" t="s">
        <v>155</v>
      </c>
      <c r="C17" s="147"/>
      <c r="D17" s="147"/>
      <c r="E17" s="147"/>
      <c r="F17" s="62">
        <v>3</v>
      </c>
      <c r="G17" s="64" t="s">
        <v>149</v>
      </c>
    </row>
    <row r="18" spans="1:7" ht="21.75" customHeight="1">
      <c r="A18" s="63">
        <v>7</v>
      </c>
      <c r="B18" s="147" t="s">
        <v>156</v>
      </c>
      <c r="C18" s="147"/>
      <c r="D18" s="147"/>
      <c r="E18" s="147"/>
      <c r="F18" s="62">
        <v>1</v>
      </c>
      <c r="G18" s="64" t="s">
        <v>149</v>
      </c>
    </row>
    <row r="19" spans="1:7" ht="21.75" customHeight="1">
      <c r="A19" s="63">
        <v>8</v>
      </c>
      <c r="B19" s="147" t="s">
        <v>157</v>
      </c>
      <c r="C19" s="147"/>
      <c r="D19" s="147" t="s">
        <v>149</v>
      </c>
      <c r="E19" s="147"/>
      <c r="F19" s="62" t="s">
        <v>231</v>
      </c>
      <c r="G19" s="64" t="s">
        <v>149</v>
      </c>
    </row>
    <row r="20" spans="1:7" ht="19.5" thickBot="1">
      <c r="A20" s="61" t="s">
        <v>19</v>
      </c>
      <c r="B20" s="146" t="s">
        <v>158</v>
      </c>
      <c r="C20" s="146"/>
      <c r="D20" s="146"/>
      <c r="E20" s="146"/>
      <c r="F20" s="62">
        <v>1</v>
      </c>
      <c r="G20" s="64" t="s">
        <v>149</v>
      </c>
    </row>
    <row r="21" spans="1:7" ht="20.25" thickBot="1">
      <c r="A21" s="61" t="s">
        <v>31</v>
      </c>
      <c r="B21" s="146" t="s">
        <v>159</v>
      </c>
      <c r="C21" s="146"/>
      <c r="D21" s="146"/>
      <c r="E21" s="146"/>
      <c r="F21" s="66">
        <v>9575</v>
      </c>
      <c r="G21" s="67" t="s">
        <v>232</v>
      </c>
    </row>
    <row r="22" spans="1:7" ht="22.5">
      <c r="A22" s="61" t="s">
        <v>34</v>
      </c>
      <c r="B22" s="146" t="s">
        <v>160</v>
      </c>
      <c r="C22" s="146"/>
      <c r="D22" s="146"/>
      <c r="E22" s="146"/>
      <c r="F22" s="62">
        <v>566</v>
      </c>
      <c r="G22" s="68" t="s">
        <v>233</v>
      </c>
    </row>
    <row r="23" spans="1:7" ht="18.75">
      <c r="A23" s="61" t="s">
        <v>36</v>
      </c>
      <c r="B23" s="146" t="s">
        <v>161</v>
      </c>
      <c r="C23" s="146"/>
      <c r="D23" s="146"/>
      <c r="E23" s="146"/>
      <c r="F23" s="62"/>
      <c r="G23" s="68"/>
    </row>
    <row r="24" spans="1:7" ht="27" customHeight="1">
      <c r="A24" s="63">
        <v>1</v>
      </c>
      <c r="B24" s="147" t="s">
        <v>162</v>
      </c>
      <c r="C24" s="147"/>
      <c r="D24" s="147"/>
      <c r="E24" s="147"/>
      <c r="F24" s="62">
        <v>54</v>
      </c>
      <c r="G24" s="68" t="s">
        <v>234</v>
      </c>
    </row>
    <row r="25" spans="1:7" ht="27" customHeight="1">
      <c r="A25" s="63">
        <v>2</v>
      </c>
      <c r="B25" s="147" t="s">
        <v>163</v>
      </c>
      <c r="C25" s="147"/>
      <c r="D25" s="147"/>
      <c r="E25" s="147"/>
      <c r="F25" s="62">
        <v>90</v>
      </c>
      <c r="G25" s="68" t="s">
        <v>235</v>
      </c>
    </row>
    <row r="26" spans="1:7" ht="27" customHeight="1">
      <c r="A26" s="63">
        <v>3</v>
      </c>
      <c r="B26" s="148" t="s">
        <v>164</v>
      </c>
      <c r="C26" s="149"/>
      <c r="D26" s="149"/>
      <c r="E26" s="150"/>
      <c r="F26" s="62">
        <v>40</v>
      </c>
      <c r="G26" s="68"/>
    </row>
    <row r="27" spans="1:7" ht="27" customHeight="1">
      <c r="A27" s="63">
        <v>3</v>
      </c>
      <c r="B27" s="147" t="s">
        <v>165</v>
      </c>
      <c r="C27" s="147"/>
      <c r="D27" s="147"/>
      <c r="E27" s="147"/>
      <c r="F27" s="62">
        <v>90</v>
      </c>
      <c r="G27" s="68" t="s">
        <v>236</v>
      </c>
    </row>
    <row r="28" spans="1:7" ht="27" customHeight="1">
      <c r="A28" s="63">
        <v>4</v>
      </c>
      <c r="B28" s="151" t="s">
        <v>166</v>
      </c>
      <c r="C28" s="152"/>
      <c r="D28" s="152"/>
      <c r="E28" s="153"/>
      <c r="F28" s="62">
        <v>70</v>
      </c>
      <c r="G28" s="68"/>
    </row>
    <row r="29" spans="1:7" ht="27" customHeight="1">
      <c r="A29" s="63">
        <v>5</v>
      </c>
      <c r="B29" s="147" t="s">
        <v>167</v>
      </c>
      <c r="C29" s="147"/>
      <c r="D29" s="147"/>
      <c r="E29" s="147"/>
      <c r="F29" s="63">
        <v>0</v>
      </c>
      <c r="G29" s="68"/>
    </row>
    <row r="30" spans="1:7" ht="27" customHeight="1">
      <c r="A30" s="63">
        <v>6</v>
      </c>
      <c r="B30" s="147" t="s">
        <v>168</v>
      </c>
      <c r="C30" s="147"/>
      <c r="D30" s="147"/>
      <c r="E30" s="147"/>
      <c r="F30" s="63">
        <v>40</v>
      </c>
      <c r="G30" s="68" t="s">
        <v>237</v>
      </c>
    </row>
    <row r="31" spans="1:7" ht="27" customHeight="1">
      <c r="A31" s="63">
        <v>7</v>
      </c>
      <c r="B31" s="151" t="s">
        <v>169</v>
      </c>
      <c r="C31" s="152"/>
      <c r="D31" s="152"/>
      <c r="E31" s="153"/>
      <c r="F31" s="63">
        <v>120</v>
      </c>
      <c r="G31" s="68" t="s">
        <v>238</v>
      </c>
    </row>
    <row r="32" spans="1:7" ht="27" customHeight="1">
      <c r="A32" s="63">
        <v>8</v>
      </c>
      <c r="B32" s="151" t="s">
        <v>170</v>
      </c>
      <c r="C32" s="152"/>
      <c r="D32" s="152"/>
      <c r="E32" s="153"/>
      <c r="F32" s="63">
        <v>50</v>
      </c>
      <c r="G32" s="68" t="s">
        <v>239</v>
      </c>
    </row>
    <row r="33" spans="1:7" ht="27" customHeight="1">
      <c r="A33" s="63">
        <v>9</v>
      </c>
      <c r="B33" s="151" t="s">
        <v>171</v>
      </c>
      <c r="C33" s="152"/>
      <c r="D33" s="152"/>
      <c r="E33" s="153"/>
      <c r="F33" s="63">
        <v>130</v>
      </c>
      <c r="G33" s="68" t="s">
        <v>240</v>
      </c>
    </row>
    <row r="34" spans="1:7" ht="18.75">
      <c r="A34" s="61" t="s">
        <v>41</v>
      </c>
      <c r="B34" s="146" t="s">
        <v>172</v>
      </c>
      <c r="C34" s="146"/>
      <c r="D34" s="146"/>
      <c r="E34" s="146"/>
      <c r="F34" s="63"/>
      <c r="G34" s="64"/>
    </row>
    <row r="35" spans="1:7" ht="18.75">
      <c r="A35" s="63">
        <v>1</v>
      </c>
      <c r="B35" s="147" t="s">
        <v>173</v>
      </c>
      <c r="C35" s="147"/>
      <c r="D35" s="147"/>
      <c r="E35" s="147"/>
      <c r="F35" s="64">
        <v>2</v>
      </c>
      <c r="G35" s="64" t="s">
        <v>149</v>
      </c>
    </row>
    <row r="36" spans="1:7" ht="18.75">
      <c r="A36" s="63">
        <v>2</v>
      </c>
      <c r="B36" s="147" t="s">
        <v>174</v>
      </c>
      <c r="C36" s="147"/>
      <c r="D36" s="147"/>
      <c r="E36" s="147"/>
      <c r="F36" s="64">
        <v>1</v>
      </c>
      <c r="G36" s="64" t="s">
        <v>149</v>
      </c>
    </row>
    <row r="37" spans="1:7" ht="18.75">
      <c r="A37" s="63">
        <v>3</v>
      </c>
      <c r="B37" s="147" t="s">
        <v>175</v>
      </c>
      <c r="C37" s="147"/>
      <c r="D37" s="147"/>
      <c r="E37" s="147"/>
      <c r="F37" s="64">
        <v>1</v>
      </c>
      <c r="G37" s="64" t="s">
        <v>149</v>
      </c>
    </row>
    <row r="38" spans="1:7" ht="18.75">
      <c r="A38" s="63">
        <v>4</v>
      </c>
      <c r="B38" s="147" t="s">
        <v>176</v>
      </c>
      <c r="C38" s="147"/>
      <c r="D38" s="147"/>
      <c r="E38" s="147"/>
      <c r="F38" s="64">
        <v>2</v>
      </c>
      <c r="G38" s="64" t="s">
        <v>149</v>
      </c>
    </row>
    <row r="39" spans="1:7" ht="18.75">
      <c r="A39" s="63">
        <v>5</v>
      </c>
      <c r="B39" s="147" t="s">
        <v>177</v>
      </c>
      <c r="C39" s="147"/>
      <c r="D39" s="147"/>
      <c r="E39" s="147"/>
      <c r="F39" s="64"/>
      <c r="G39" s="64" t="s">
        <v>149</v>
      </c>
    </row>
    <row r="40" spans="1:7" ht="18.75">
      <c r="A40" s="61" t="s">
        <v>43</v>
      </c>
      <c r="B40" s="146" t="s">
        <v>178</v>
      </c>
      <c r="C40" s="146"/>
      <c r="D40" s="146"/>
      <c r="E40" s="146"/>
      <c r="F40" s="64"/>
      <c r="G40" s="64" t="s">
        <v>149</v>
      </c>
    </row>
    <row r="41" spans="1:7" ht="18.75">
      <c r="A41" s="61" t="s">
        <v>45</v>
      </c>
      <c r="B41" s="146" t="s">
        <v>179</v>
      </c>
      <c r="C41" s="146"/>
      <c r="D41" s="146"/>
      <c r="E41" s="146"/>
      <c r="F41" s="64"/>
      <c r="G41" s="64" t="s">
        <v>149</v>
      </c>
    </row>
    <row r="42" spans="1:7" ht="22.5" customHeight="1">
      <c r="A42" s="63">
        <v>1</v>
      </c>
      <c r="B42" s="151" t="s">
        <v>180</v>
      </c>
      <c r="C42" s="152"/>
      <c r="D42" s="152"/>
      <c r="E42" s="153"/>
      <c r="F42" s="64">
        <v>9</v>
      </c>
      <c r="G42" s="64"/>
    </row>
    <row r="43" spans="1:7" ht="22.5" customHeight="1">
      <c r="A43" s="63">
        <v>2</v>
      </c>
      <c r="B43" s="147" t="s">
        <v>181</v>
      </c>
      <c r="C43" s="147"/>
      <c r="D43" s="147"/>
      <c r="E43" s="147"/>
      <c r="F43" s="64">
        <v>2</v>
      </c>
      <c r="G43" s="64" t="s">
        <v>149</v>
      </c>
    </row>
    <row r="44" spans="1:7" ht="22.5" customHeight="1">
      <c r="A44" s="63">
        <v>3</v>
      </c>
      <c r="B44" s="147" t="s">
        <v>182</v>
      </c>
      <c r="C44" s="147"/>
      <c r="D44" s="147"/>
      <c r="E44" s="147"/>
      <c r="F44" s="64">
        <v>75</v>
      </c>
      <c r="G44" s="64" t="s">
        <v>149</v>
      </c>
    </row>
    <row r="45" spans="1:7" ht="22.5" customHeight="1">
      <c r="A45" s="63">
        <v>4</v>
      </c>
      <c r="B45" s="147" t="s">
        <v>183</v>
      </c>
      <c r="C45" s="147"/>
      <c r="D45" s="147"/>
      <c r="E45" s="147"/>
      <c r="F45" s="64">
        <v>2</v>
      </c>
      <c r="G45" s="64" t="s">
        <v>149</v>
      </c>
    </row>
    <row r="46" spans="1:7" ht="22.5" customHeight="1">
      <c r="A46" s="63">
        <v>5</v>
      </c>
      <c r="B46" s="151" t="s">
        <v>184</v>
      </c>
      <c r="C46" s="152"/>
      <c r="D46" s="152"/>
      <c r="E46" s="153"/>
      <c r="F46" s="64">
        <v>6</v>
      </c>
      <c r="G46" s="64"/>
    </row>
    <row r="47" spans="1:7" ht="22.5" customHeight="1">
      <c r="A47" s="63">
        <v>6</v>
      </c>
      <c r="B47" s="151" t="s">
        <v>185</v>
      </c>
      <c r="C47" s="152"/>
      <c r="D47" s="152"/>
      <c r="E47" s="153"/>
      <c r="F47" s="64">
        <v>1</v>
      </c>
      <c r="G47" s="64"/>
    </row>
    <row r="48" spans="1:7" ht="22.5" customHeight="1">
      <c r="A48" s="63">
        <v>7</v>
      </c>
      <c r="B48" s="147" t="s">
        <v>186</v>
      </c>
      <c r="C48" s="147"/>
      <c r="D48" s="147"/>
      <c r="E48" s="147"/>
      <c r="F48" s="64">
        <v>2</v>
      </c>
      <c r="G48" s="64" t="s">
        <v>149</v>
      </c>
    </row>
    <row r="49" spans="1:7" ht="22.5" customHeight="1">
      <c r="A49" s="63">
        <v>8</v>
      </c>
      <c r="B49" s="147" t="s">
        <v>187</v>
      </c>
      <c r="C49" s="147"/>
      <c r="D49" s="147"/>
      <c r="E49" s="147"/>
      <c r="F49" s="64">
        <v>1</v>
      </c>
      <c r="G49" s="64" t="s">
        <v>149</v>
      </c>
    </row>
    <row r="50" spans="1:7" ht="22.5" customHeight="1">
      <c r="A50" s="63">
        <v>9</v>
      </c>
      <c r="B50" s="151" t="s">
        <v>188</v>
      </c>
      <c r="C50" s="152"/>
      <c r="D50" s="152"/>
      <c r="E50" s="153"/>
      <c r="F50" s="64"/>
      <c r="G50" s="64" t="s">
        <v>149</v>
      </c>
    </row>
    <row r="51" spans="1:7" ht="38.25" customHeight="1">
      <c r="A51" s="63">
        <v>10</v>
      </c>
      <c r="B51" s="151" t="s">
        <v>189</v>
      </c>
      <c r="C51" s="152"/>
      <c r="D51" s="152"/>
      <c r="E51" s="153"/>
      <c r="F51" s="64"/>
      <c r="G51" s="64" t="s">
        <v>149</v>
      </c>
    </row>
    <row r="52" spans="1:7" ht="34.5" customHeight="1">
      <c r="A52" s="63">
        <v>11</v>
      </c>
      <c r="B52" s="151" t="s">
        <v>190</v>
      </c>
      <c r="C52" s="152"/>
      <c r="D52" s="152"/>
      <c r="E52" s="153"/>
      <c r="F52" s="64"/>
      <c r="G52" s="64" t="s">
        <v>149</v>
      </c>
    </row>
    <row r="53" spans="1:7" ht="22.5" customHeight="1">
      <c r="A53" s="63">
        <v>12</v>
      </c>
      <c r="B53" s="147" t="s">
        <v>191</v>
      </c>
      <c r="C53" s="147"/>
      <c r="D53" s="147"/>
      <c r="E53" s="147"/>
      <c r="F53" s="64"/>
      <c r="G53" s="64" t="s">
        <v>149</v>
      </c>
    </row>
    <row r="54" spans="1:7" ht="18.75">
      <c r="A54" s="63"/>
      <c r="B54" s="69" t="s">
        <v>1</v>
      </c>
      <c r="C54" s="145" t="s">
        <v>192</v>
      </c>
      <c r="D54" s="145"/>
      <c r="E54" s="145"/>
      <c r="F54" s="70"/>
      <c r="G54" s="64"/>
    </row>
    <row r="55" spans="1:7" ht="18.75">
      <c r="A55" s="61" t="s">
        <v>47</v>
      </c>
      <c r="B55" s="69" t="s">
        <v>193</v>
      </c>
      <c r="C55" s="154">
        <v>0</v>
      </c>
      <c r="D55" s="154"/>
      <c r="E55" s="154"/>
      <c r="F55" s="70">
        <v>0</v>
      </c>
      <c r="G55" s="64"/>
    </row>
    <row r="56" spans="1:7" ht="18.75">
      <c r="A56" s="61" t="s">
        <v>194</v>
      </c>
      <c r="B56" s="69" t="s">
        <v>195</v>
      </c>
      <c r="C56" s="154">
        <v>0</v>
      </c>
      <c r="D56" s="154"/>
      <c r="E56" s="154"/>
      <c r="F56" s="70">
        <v>0</v>
      </c>
      <c r="G56" s="64"/>
    </row>
    <row r="57" spans="1:7" ht="18.75">
      <c r="A57" s="61"/>
      <c r="B57" s="69" t="s">
        <v>1</v>
      </c>
      <c r="C57" s="155" t="s">
        <v>196</v>
      </c>
      <c r="D57" s="155"/>
      <c r="E57" s="64" t="s">
        <v>197</v>
      </c>
      <c r="F57" s="155" t="s">
        <v>198</v>
      </c>
      <c r="G57" s="155"/>
    </row>
    <row r="58" spans="1:7" ht="56.25">
      <c r="A58" s="61" t="s">
        <v>199</v>
      </c>
      <c r="B58" s="69" t="s">
        <v>200</v>
      </c>
      <c r="C58" s="155">
        <v>0</v>
      </c>
      <c r="D58" s="155"/>
      <c r="E58" s="71"/>
      <c r="F58" s="155"/>
      <c r="G58" s="155"/>
    </row>
    <row r="59" spans="1:7" ht="18.75">
      <c r="A59" s="61" t="s">
        <v>201</v>
      </c>
      <c r="B59" s="69" t="s">
        <v>202</v>
      </c>
      <c r="C59" s="154">
        <v>0</v>
      </c>
      <c r="D59" s="154"/>
      <c r="E59" s="65"/>
      <c r="F59" s="156"/>
      <c r="G59" s="156"/>
    </row>
    <row r="60" spans="1:7" ht="88.5" customHeight="1">
      <c r="A60" s="147" t="s">
        <v>203</v>
      </c>
      <c r="B60" s="147"/>
      <c r="C60" s="147"/>
      <c r="D60" s="147"/>
      <c r="E60" s="147"/>
      <c r="F60" s="147"/>
      <c r="G60" s="147"/>
    </row>
    <row r="61" spans="1:7" ht="18.75">
      <c r="A61" s="157" t="s">
        <v>204</v>
      </c>
      <c r="B61" s="158" t="s">
        <v>205</v>
      </c>
      <c r="C61" s="160" t="s">
        <v>206</v>
      </c>
      <c r="D61" s="161" t="s">
        <v>207</v>
      </c>
      <c r="E61" s="162"/>
      <c r="F61" s="160" t="s">
        <v>208</v>
      </c>
      <c r="G61" s="160"/>
    </row>
    <row r="62" spans="1:7" ht="36.75" customHeight="1">
      <c r="A62" s="157"/>
      <c r="B62" s="159"/>
      <c r="C62" s="160"/>
      <c r="D62" s="73" t="s">
        <v>209</v>
      </c>
      <c r="E62" s="64" t="s">
        <v>210</v>
      </c>
      <c r="F62" s="64" t="s">
        <v>209</v>
      </c>
      <c r="G62" s="64" t="s">
        <v>210</v>
      </c>
    </row>
    <row r="63" spans="1:7" ht="43.5" customHeight="1">
      <c r="A63" s="64">
        <v>1</v>
      </c>
      <c r="B63" s="74" t="s">
        <v>211</v>
      </c>
      <c r="C63" s="64" t="s">
        <v>80</v>
      </c>
      <c r="D63" s="64" t="s">
        <v>80</v>
      </c>
      <c r="E63" s="75" t="s">
        <v>212</v>
      </c>
      <c r="F63" s="76"/>
      <c r="G63" s="77" t="s">
        <v>213</v>
      </c>
    </row>
    <row r="64" spans="1:7" ht="43.5" customHeight="1">
      <c r="A64" s="64">
        <v>2</v>
      </c>
      <c r="B64" s="74" t="s">
        <v>214</v>
      </c>
      <c r="C64" s="64">
        <v>0</v>
      </c>
      <c r="D64" s="64">
        <v>0</v>
      </c>
      <c r="E64" s="64">
        <v>0</v>
      </c>
      <c r="F64" s="76"/>
      <c r="G64" s="64"/>
    </row>
    <row r="65" spans="1:7" ht="18.75">
      <c r="A65" s="64"/>
      <c r="B65" s="166"/>
      <c r="C65" s="167"/>
      <c r="D65" s="167"/>
      <c r="E65" s="168"/>
      <c r="F65" s="64" t="s">
        <v>215</v>
      </c>
      <c r="G65" s="64" t="s">
        <v>216</v>
      </c>
    </row>
    <row r="66" spans="1:7" ht="18.75">
      <c r="A66" s="72" t="s">
        <v>217</v>
      </c>
      <c r="B66" s="169" t="s">
        <v>218</v>
      </c>
      <c r="C66" s="169"/>
      <c r="D66" s="169"/>
      <c r="E66" s="169"/>
      <c r="F66" s="64" t="s">
        <v>47</v>
      </c>
      <c r="G66" s="64"/>
    </row>
    <row r="67" spans="1:7" ht="18.75">
      <c r="A67" s="72" t="s">
        <v>219</v>
      </c>
      <c r="B67" s="169" t="s">
        <v>220</v>
      </c>
      <c r="C67" s="169"/>
      <c r="D67" s="169"/>
      <c r="E67" s="169"/>
      <c r="F67" s="64" t="s">
        <v>47</v>
      </c>
      <c r="G67" s="64"/>
    </row>
    <row r="68" spans="1:7" ht="18.75">
      <c r="A68" s="72" t="s">
        <v>221</v>
      </c>
      <c r="B68" s="169" t="s">
        <v>222</v>
      </c>
      <c r="C68" s="169"/>
      <c r="D68" s="169"/>
      <c r="E68" s="169"/>
      <c r="F68" s="64" t="s">
        <v>47</v>
      </c>
      <c r="G68" s="64"/>
    </row>
    <row r="69" spans="1:7" ht="18.75">
      <c r="A69" s="72" t="s">
        <v>223</v>
      </c>
      <c r="B69" s="169" t="s">
        <v>224</v>
      </c>
      <c r="C69" s="169"/>
      <c r="D69" s="169"/>
      <c r="E69" s="169"/>
      <c r="F69" s="64" t="s">
        <v>47</v>
      </c>
      <c r="G69" s="64"/>
    </row>
    <row r="70" spans="1:7" ht="18.75">
      <c r="A70" s="72" t="s">
        <v>225</v>
      </c>
      <c r="B70" s="169" t="s">
        <v>226</v>
      </c>
      <c r="C70" s="169"/>
      <c r="D70" s="169"/>
      <c r="E70" s="169"/>
      <c r="F70" s="64" t="s">
        <v>47</v>
      </c>
      <c r="G70" s="64"/>
    </row>
    <row r="71" spans="1:7" ht="18.75">
      <c r="A71" s="163"/>
      <c r="B71" s="163"/>
      <c r="C71" s="163"/>
      <c r="D71" s="163"/>
      <c r="E71" s="163"/>
      <c r="F71" s="163"/>
      <c r="G71" s="163"/>
    </row>
    <row r="72" spans="1:7" ht="18.75">
      <c r="A72" s="78"/>
      <c r="B72" s="60"/>
      <c r="C72" s="60"/>
      <c r="D72" s="164" t="s">
        <v>246</v>
      </c>
      <c r="E72" s="164"/>
      <c r="F72" s="164"/>
      <c r="G72" s="164"/>
    </row>
    <row r="73" spans="1:7" ht="18.75">
      <c r="A73" s="165"/>
      <c r="B73" s="165"/>
      <c r="C73" s="60"/>
      <c r="D73" s="165" t="s">
        <v>227</v>
      </c>
      <c r="E73" s="165"/>
      <c r="F73" s="165"/>
      <c r="G73" s="165"/>
    </row>
  </sheetData>
  <sheetProtection/>
  <mergeCells count="72">
    <mergeCell ref="A71:G71"/>
    <mergeCell ref="D72:G72"/>
    <mergeCell ref="A73:B73"/>
    <mergeCell ref="D73:G73"/>
    <mergeCell ref="B65:E65"/>
    <mergeCell ref="B66:E66"/>
    <mergeCell ref="B67:E67"/>
    <mergeCell ref="B68:E68"/>
    <mergeCell ref="B69:E69"/>
    <mergeCell ref="B70:E70"/>
    <mergeCell ref="C59:D59"/>
    <mergeCell ref="F59:G59"/>
    <mergeCell ref="A60:G60"/>
    <mergeCell ref="A61:A62"/>
    <mergeCell ref="B61:B62"/>
    <mergeCell ref="C61:C62"/>
    <mergeCell ref="D61:E61"/>
    <mergeCell ref="F61:G61"/>
    <mergeCell ref="C55:E55"/>
    <mergeCell ref="C56:E56"/>
    <mergeCell ref="C57:D57"/>
    <mergeCell ref="F57:G57"/>
    <mergeCell ref="C58:D58"/>
    <mergeCell ref="F58:G58"/>
    <mergeCell ref="B49:E49"/>
    <mergeCell ref="B50:E50"/>
    <mergeCell ref="B51:E51"/>
    <mergeCell ref="B52:E52"/>
    <mergeCell ref="B53:E53"/>
    <mergeCell ref="C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A6:G6"/>
    <mergeCell ref="A7:G7"/>
    <mergeCell ref="B9:E9"/>
    <mergeCell ref="B10:E10"/>
    <mergeCell ref="B11:E11"/>
    <mergeCell ref="B12:E12"/>
  </mergeCells>
  <printOptions/>
  <pageMargins left="0.7" right="0.31" top="0.37"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2017-09-12T02:36:49Z</cp:lastPrinted>
  <dcterms:created xsi:type="dcterms:W3CDTF">2014-05-28T07:50:54Z</dcterms:created>
  <dcterms:modified xsi:type="dcterms:W3CDTF">2017-10-03T03:19:01Z</dcterms:modified>
  <cp:category/>
  <cp:version/>
  <cp:contentType/>
  <cp:contentStatus/>
</cp:coreProperties>
</file>